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5"/>
  <workbookPr/>
  <mc:AlternateContent xmlns:mc="http://schemas.openxmlformats.org/markup-compatibility/2006">
    <mc:Choice Requires="x15">
      <x15ac:absPath xmlns:x15ac="http://schemas.microsoft.com/office/spreadsheetml/2010/11/ac" url="\\FileServer\Folders$\fortier\Desktop\2020\Almanac 2020\"/>
    </mc:Choice>
  </mc:AlternateContent>
  <xr:revisionPtr revIDLastSave="6" documentId="11_0A6341F2896BE7B9B6127ADEAB688FEC675A47DA" xr6:coauthVersionLast="47" xr6:coauthVersionMax="47" xr10:uidLastSave="{C37A5496-9A50-4815-AFCB-A8C39F2260C8}"/>
  <bookViews>
    <workbookView xWindow="0" yWindow="0" windowWidth="28800" windowHeight="12300" xr2:uid="{00000000-000D-0000-FFFF-FFFF00000000}"/>
  </bookViews>
  <sheets>
    <sheet name="Table" sheetId="2" r:id="rId1"/>
    <sheet name="Source" sheetId="1" r:id="rId2"/>
  </sheet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54" i="1" l="1"/>
  <c r="Q30" i="1"/>
  <c r="Q29" i="1"/>
  <c r="Q28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Q27" i="1" l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Q54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Q51" i="1" l="1"/>
  <c r="B51" i="1"/>
</calcChain>
</file>

<file path=xl/sharedStrings.xml><?xml version="1.0" encoding="utf-8"?>
<sst xmlns="http://schemas.openxmlformats.org/spreadsheetml/2006/main" count="111" uniqueCount="106">
  <si>
    <t>Educational Attainment of Adult Population by Visible Minority, Aboriginal Identity and Gender, 2016</t>
  </si>
  <si>
    <t>Niveau de scolarité atteint de la population adulte, selon la minorité visible, l’Identité autochtone et le genre, 2016</t>
  </si>
  <si>
    <t xml:space="preserve">Earned doctorate / Doctorat acquis </t>
  </si>
  <si>
    <t>Master's degree / Maîtrise</t>
  </si>
  <si>
    <t>Degree in medicine, dentistry, veterinary medicine or optometry / Diplôme en médecine, en médecine dentaire, en médecine vétérinaire ou en optométrie</t>
  </si>
  <si>
    <t xml:space="preserve">University certificate or diploma above bachelor level / Certificat ou diplôme universitaire supérieur au baccalauréat </t>
  </si>
  <si>
    <t>Bachelor's degree / Certificat ou diplôme universitaire inférieur au baccalauréat</t>
  </si>
  <si>
    <t>University certificate or diploma below bachelor level</t>
  </si>
  <si>
    <t xml:space="preserve">College, CEGEP or other non-university certificate or diploma / Certificat ou diplôme d'un collège, d'un cégep ou d'un autre établissement non universitaire </t>
  </si>
  <si>
    <t>Certificate of Apprenticeship or Certificate of Qualification / Certificate of Apprenticeship or Certificate of Qualification with other trades certificate or diploma</t>
  </si>
  <si>
    <t>Trades certificate or diploma other than Certificate of Apprenticeship or Certificate of Qualification/ Certificat ou diplôme d'une école de métiers autre qu'un Certificat d'apprenti ou Certificat de qualification</t>
  </si>
  <si>
    <t>Secondary (high) school diploma or equivalency certificate / Diplôme d'études secondaires ou l'équivalent</t>
  </si>
  <si>
    <t>No certificate, diploma or degree / Aucun certificat, diplôme ou grade</t>
  </si>
  <si>
    <t>Chinese / Chinois</t>
  </si>
  <si>
    <t>South Asian / Sud-Asiatique</t>
  </si>
  <si>
    <t>Black / Noir</t>
  </si>
  <si>
    <t>Filipino</t>
  </si>
  <si>
    <t>Latin American / Latino-Américain</t>
  </si>
  <si>
    <t>Southeast Asian / Asiatique du Sud-Est</t>
  </si>
  <si>
    <t>Arab / Arabe</t>
  </si>
  <si>
    <t>West Asian / Asiatique occidental</t>
  </si>
  <si>
    <t>Korean / Coréen</t>
  </si>
  <si>
    <t>Japanese / Japonais</t>
  </si>
  <si>
    <t>Visible minority not included elsewhere / Minorité visible non comprise ailleurs</t>
  </si>
  <si>
    <t>Multiple visible minority / Minorités visibles multiples</t>
  </si>
  <si>
    <t>All visible minority groups / Tous les groupes de minorités visibles</t>
  </si>
  <si>
    <t>First Nations (North American Indian) / Premières
Nations (Indiens de l’Amérique du Nord)</t>
  </si>
  <si>
    <t>Métis</t>
  </si>
  <si>
    <t>Inuk (Inuit)</t>
  </si>
  <si>
    <t>Multiple Aboriginal responses / Réponses autochtones multiples</t>
  </si>
  <si>
    <t>Aboriginal responses not included elsewhere / Réponses autochtones non comprises ailleurs</t>
  </si>
  <si>
    <t>All Aboriginal identity groups / Tous les groupes autochtones</t>
  </si>
  <si>
    <t>Dominant non-racialized group / Groupe majoritaire non racialisé</t>
  </si>
  <si>
    <t>Total population aged 25+ / Population totale âgée de 25 et plus</t>
  </si>
  <si>
    <t xml:space="preserve">Statistics Canada, 2016 Census, custom tabulations </t>
  </si>
  <si>
    <t>Statistique Canada, Recensement 2016, otalisations personnalisées</t>
  </si>
  <si>
    <t>Updated March 1, 2019 / Actualisé le 1 mars 2019</t>
  </si>
  <si>
    <t>Citizenship (3): Total - Citizenship</t>
  </si>
  <si>
    <t>Employment inco: Total population with or without employment income</t>
  </si>
  <si>
    <t>Immigrant statu: Total - Immigrant status and period of immigration</t>
  </si>
  <si>
    <t>Geography: Canada 20000 (  5.1%)</t>
  </si>
  <si>
    <t>Occupation NOC : Total - Occupation - National Occupational Classification (NOC) 2016</t>
  </si>
  <si>
    <t>Labour force ac: Total - Labour force activity</t>
  </si>
  <si>
    <t>Sex (3): Total - Sex</t>
  </si>
  <si>
    <t>Earned doctorate</t>
  </si>
  <si>
    <t>Master's degree</t>
  </si>
  <si>
    <t>Degree in medicine, dentistry, veterinary medicine or optometry</t>
  </si>
  <si>
    <t>University certificate or diploma above bachelor level</t>
  </si>
  <si>
    <t>Bachelor's degree</t>
  </si>
  <si>
    <t>University certificate, diploma or degree at bachelor level or above</t>
  </si>
  <si>
    <t>College, CEGEP or other non-university certificate or diploma</t>
  </si>
  <si>
    <t>Certificate of Apprenticeship or Certificate of Qualification</t>
  </si>
  <si>
    <t>Trades certificate or diploma other than Certificate of Apprenticeship or Certificate of Qualification</t>
  </si>
  <si>
    <t>Apprenticeship or trades certificate or diploma</t>
  </si>
  <si>
    <t>Postsecondary certificate, diploma or degree</t>
  </si>
  <si>
    <t>Secondary (high) school diploma or equivalency certificate</t>
  </si>
  <si>
    <t>No certificate, diploma or degree</t>
  </si>
  <si>
    <t>Total - Highest certificate, diploma or degree</t>
  </si>
  <si>
    <t>TOTAL - SUM OF BOLDED COLUMNS</t>
  </si>
  <si>
    <t>Total - Visible minority</t>
  </si>
  <si>
    <t xml:space="preserve">  Total visible minority population</t>
  </si>
  <si>
    <t xml:space="preserve">    Chinese</t>
  </si>
  <si>
    <t xml:space="preserve">    South Asian</t>
  </si>
  <si>
    <t xml:space="preserve">    Black</t>
  </si>
  <si>
    <t xml:space="preserve">    Filipino</t>
  </si>
  <si>
    <t xml:space="preserve">    Latin American</t>
  </si>
  <si>
    <t xml:space="preserve">    Arab</t>
  </si>
  <si>
    <t xml:space="preserve">    Southeast Asian</t>
  </si>
  <si>
    <t xml:space="preserve">    West Asian</t>
  </si>
  <si>
    <t xml:space="preserve">    Korean</t>
  </si>
  <si>
    <t xml:space="preserve">    Japanese</t>
  </si>
  <si>
    <t xml:space="preserve">    Visible minority, n.i.e.</t>
  </si>
  <si>
    <t xml:space="preserve">    Multiple visible minorities</t>
  </si>
  <si>
    <t xml:space="preserve">  Not a visible minority</t>
  </si>
  <si>
    <t>Total - Aboriginal identity</t>
  </si>
  <si>
    <t xml:space="preserve">  Aboriginal identity</t>
  </si>
  <si>
    <t xml:space="preserve">    Single Aboriginal responses</t>
  </si>
  <si>
    <t xml:space="preserve">      First Nations (North American Indian)</t>
  </si>
  <si>
    <t xml:space="preserve">      Métis</t>
  </si>
  <si>
    <t xml:space="preserve">      Inuk (Inuit)</t>
  </si>
  <si>
    <t xml:space="preserve">    Multiple Aboriginal responses</t>
  </si>
  <si>
    <t xml:space="preserve">    Aboriginal responses not included elsewhere </t>
  </si>
  <si>
    <t xml:space="preserve">  Non-Aboriginal identity</t>
  </si>
  <si>
    <t>Dominant racialized group</t>
  </si>
  <si>
    <t>Total - Sex</t>
  </si>
  <si>
    <t xml:space="preserve">  Male</t>
  </si>
  <si>
    <t xml:space="preserve">  Female</t>
  </si>
  <si>
    <t>Chinese</t>
  </si>
  <si>
    <t>South Asian</t>
  </si>
  <si>
    <t>Black</t>
  </si>
  <si>
    <t>Latin American</t>
  </si>
  <si>
    <t>Arab</t>
  </si>
  <si>
    <t>Southeast Asian</t>
  </si>
  <si>
    <t>West Asian</t>
  </si>
  <si>
    <t>Korean</t>
  </si>
  <si>
    <t>Japanese</t>
  </si>
  <si>
    <t>Visible minority not included elsewhere</t>
  </si>
  <si>
    <t>Multiple visible minority</t>
  </si>
  <si>
    <t>All visible minority groups</t>
  </si>
  <si>
    <t>First Nations (North American Indian)</t>
  </si>
  <si>
    <t>Multiple Aboriginal responses</t>
  </si>
  <si>
    <t xml:space="preserve">Aboriginal responses not included elsewhere </t>
  </si>
  <si>
    <t>All aboriginal identity groups</t>
  </si>
  <si>
    <t>Women</t>
  </si>
  <si>
    <t>Men</t>
  </si>
  <si>
    <t>Total all groups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</si>
</sst>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name val="Calibri"/>
      <family val="2"/>
      <scheme val="minor"/>
    </font>
    <font>
      <strike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right"/>
    </xf>
    <xf numFmtId="0" fontId="3" fillId="0" borderId="0" xfId="0" applyFont="1"/>
    <xf numFmtId="0" fontId="3" fillId="0" borderId="1" xfId="0" applyFont="1" applyBorder="1"/>
    <xf numFmtId="0" fontId="0" fillId="0" borderId="0" xfId="0" applyAlignment="1">
      <alignment horizontal="left"/>
    </xf>
    <xf numFmtId="0" fontId="2" fillId="0" borderId="0" xfId="0" applyFont="1" applyAlignment="1">
      <alignment horizontal="center" wrapText="1"/>
    </xf>
    <xf numFmtId="0" fontId="4" fillId="0" borderId="0" xfId="0" applyFont="1"/>
    <xf numFmtId="0" fontId="7" fillId="0" borderId="0" xfId="0" applyFont="1"/>
    <xf numFmtId="0" fontId="8" fillId="0" borderId="0" xfId="0" applyFont="1"/>
    <xf numFmtId="0" fontId="2" fillId="0" borderId="0" xfId="0" applyFont="1"/>
    <xf numFmtId="0" fontId="2" fillId="0" borderId="1" xfId="0" applyFont="1" applyBorder="1"/>
    <xf numFmtId="10" fontId="0" fillId="0" borderId="0" xfId="1" applyNumberFormat="1" applyFont="1" applyAlignment="1">
      <alignment horizontal="right"/>
    </xf>
    <xf numFmtId="0" fontId="4" fillId="0" borderId="2" xfId="0" applyFont="1" applyBorder="1"/>
    <xf numFmtId="10" fontId="4" fillId="0" borderId="2" xfId="1" applyNumberFormat="1" applyFont="1" applyBorder="1" applyAlignment="1">
      <alignment horizontal="right" indent="1"/>
    </xf>
    <xf numFmtId="0" fontId="9" fillId="0" borderId="0" xfId="0" applyFont="1"/>
    <xf numFmtId="0" fontId="6" fillId="0" borderId="0" xfId="0" applyFont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10" fontId="4" fillId="0" borderId="0" xfId="1" applyNumberFormat="1" applyFont="1" applyAlignment="1">
      <alignment horizontal="right" indent="2"/>
    </xf>
    <xf numFmtId="10" fontId="4" fillId="0" borderId="0" xfId="1" applyNumberFormat="1" applyFont="1" applyBorder="1" applyAlignment="1">
      <alignment horizontal="right" indent="2"/>
    </xf>
    <xf numFmtId="10" fontId="4" fillId="0" borderId="1" xfId="1" applyNumberFormat="1" applyFont="1" applyBorder="1" applyAlignment="1">
      <alignment horizontal="right" indent="2"/>
    </xf>
    <xf numFmtId="10" fontId="4" fillId="0" borderId="1" xfId="1" applyNumberFormat="1" applyFont="1" applyFill="1" applyBorder="1" applyAlignment="1">
      <alignment horizontal="right" indent="2"/>
    </xf>
    <xf numFmtId="0" fontId="5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733425</xdr:colOff>
      <xdr:row>0</xdr:row>
      <xdr:rowOff>66675</xdr:rowOff>
    </xdr:from>
    <xdr:ext cx="2562225" cy="48577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10675" y="66675"/>
          <a:ext cx="25622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57150</xdr:colOff>
      <xdr:row>0</xdr:row>
      <xdr:rowOff>28575</xdr:rowOff>
    </xdr:from>
    <xdr:to>
      <xdr:col>0</xdr:col>
      <xdr:colOff>758571</xdr:colOff>
      <xdr:row>1</xdr:row>
      <xdr:rowOff>342900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C359BFC-8292-481A-95B9-FEAE885C4A73}"/>
            </a:ext>
            <a:ext uri="{147F2762-F138-4A5C-976F-8EAC2B608ADB}">
              <a16:predDERef xmlns:a16="http://schemas.microsoft.com/office/drawing/2014/main" pre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8575"/>
          <a:ext cx="701421" cy="504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6"/>
  <sheetViews>
    <sheetView tabSelected="1" workbookViewId="0">
      <selection activeCell="H2" sqref="H2"/>
    </sheetView>
  </sheetViews>
  <sheetFormatPr defaultRowHeight="12.75"/>
  <cols>
    <col min="1" max="1" width="74" style="8" customWidth="1"/>
    <col min="2" max="12" width="17.7109375" style="8" customWidth="1"/>
    <col min="13" max="249" width="9.140625" style="8"/>
    <col min="250" max="250" width="70.140625" style="8" customWidth="1"/>
    <col min="251" max="505" width="9.140625" style="8"/>
    <col min="506" max="506" width="70.140625" style="8" customWidth="1"/>
    <col min="507" max="761" width="9.140625" style="8"/>
    <col min="762" max="762" width="70.140625" style="8" customWidth="1"/>
    <col min="763" max="1017" width="9.140625" style="8"/>
    <col min="1018" max="1018" width="70.140625" style="8" customWidth="1"/>
    <col min="1019" max="1273" width="9.140625" style="8"/>
    <col min="1274" max="1274" width="70.140625" style="8" customWidth="1"/>
    <col min="1275" max="1529" width="9.140625" style="8"/>
    <col min="1530" max="1530" width="70.140625" style="8" customWidth="1"/>
    <col min="1531" max="1785" width="9.140625" style="8"/>
    <col min="1786" max="1786" width="70.140625" style="8" customWidth="1"/>
    <col min="1787" max="2041" width="9.140625" style="8"/>
    <col min="2042" max="2042" width="70.140625" style="8" customWidth="1"/>
    <col min="2043" max="2297" width="9.140625" style="8"/>
    <col min="2298" max="2298" width="70.140625" style="8" customWidth="1"/>
    <col min="2299" max="2553" width="9.140625" style="8"/>
    <col min="2554" max="2554" width="70.140625" style="8" customWidth="1"/>
    <col min="2555" max="2809" width="9.140625" style="8"/>
    <col min="2810" max="2810" width="70.140625" style="8" customWidth="1"/>
    <col min="2811" max="3065" width="9.140625" style="8"/>
    <col min="3066" max="3066" width="70.140625" style="8" customWidth="1"/>
    <col min="3067" max="3321" width="9.140625" style="8"/>
    <col min="3322" max="3322" width="70.140625" style="8" customWidth="1"/>
    <col min="3323" max="3577" width="9.140625" style="8"/>
    <col min="3578" max="3578" width="70.140625" style="8" customWidth="1"/>
    <col min="3579" max="3833" width="9.140625" style="8"/>
    <col min="3834" max="3834" width="70.140625" style="8" customWidth="1"/>
    <col min="3835" max="4089" width="9.140625" style="8"/>
    <col min="4090" max="4090" width="70.140625" style="8" customWidth="1"/>
    <col min="4091" max="4345" width="9.140625" style="8"/>
    <col min="4346" max="4346" width="70.140625" style="8" customWidth="1"/>
    <col min="4347" max="4601" width="9.140625" style="8"/>
    <col min="4602" max="4602" width="70.140625" style="8" customWidth="1"/>
    <col min="4603" max="4857" width="9.140625" style="8"/>
    <col min="4858" max="4858" width="70.140625" style="8" customWidth="1"/>
    <col min="4859" max="5113" width="9.140625" style="8"/>
    <col min="5114" max="5114" width="70.140625" style="8" customWidth="1"/>
    <col min="5115" max="5369" width="9.140625" style="8"/>
    <col min="5370" max="5370" width="70.140625" style="8" customWidth="1"/>
    <col min="5371" max="5625" width="9.140625" style="8"/>
    <col min="5626" max="5626" width="70.140625" style="8" customWidth="1"/>
    <col min="5627" max="5881" width="9.140625" style="8"/>
    <col min="5882" max="5882" width="70.140625" style="8" customWidth="1"/>
    <col min="5883" max="6137" width="9.140625" style="8"/>
    <col min="6138" max="6138" width="70.140625" style="8" customWidth="1"/>
    <col min="6139" max="6393" width="9.140625" style="8"/>
    <col min="6394" max="6394" width="70.140625" style="8" customWidth="1"/>
    <col min="6395" max="6649" width="9.140625" style="8"/>
    <col min="6650" max="6650" width="70.140625" style="8" customWidth="1"/>
    <col min="6651" max="6905" width="9.140625" style="8"/>
    <col min="6906" max="6906" width="70.140625" style="8" customWidth="1"/>
    <col min="6907" max="7161" width="9.140625" style="8"/>
    <col min="7162" max="7162" width="70.140625" style="8" customWidth="1"/>
    <col min="7163" max="7417" width="9.140625" style="8"/>
    <col min="7418" max="7418" width="70.140625" style="8" customWidth="1"/>
    <col min="7419" max="7673" width="9.140625" style="8"/>
    <col min="7674" max="7674" width="70.140625" style="8" customWidth="1"/>
    <col min="7675" max="7929" width="9.140625" style="8"/>
    <col min="7930" max="7930" width="70.140625" style="8" customWidth="1"/>
    <col min="7931" max="8185" width="9.140625" style="8"/>
    <col min="8186" max="8186" width="70.140625" style="8" customWidth="1"/>
    <col min="8187" max="8441" width="9.140625" style="8"/>
    <col min="8442" max="8442" width="70.140625" style="8" customWidth="1"/>
    <col min="8443" max="8697" width="9.140625" style="8"/>
    <col min="8698" max="8698" width="70.140625" style="8" customWidth="1"/>
    <col min="8699" max="8953" width="9.140625" style="8"/>
    <col min="8954" max="8954" width="70.140625" style="8" customWidth="1"/>
    <col min="8955" max="9209" width="9.140625" style="8"/>
    <col min="9210" max="9210" width="70.140625" style="8" customWidth="1"/>
    <col min="9211" max="9465" width="9.140625" style="8"/>
    <col min="9466" max="9466" width="70.140625" style="8" customWidth="1"/>
    <col min="9467" max="9721" width="9.140625" style="8"/>
    <col min="9722" max="9722" width="70.140625" style="8" customWidth="1"/>
    <col min="9723" max="9977" width="9.140625" style="8"/>
    <col min="9978" max="9978" width="70.140625" style="8" customWidth="1"/>
    <col min="9979" max="10233" width="9.140625" style="8"/>
    <col min="10234" max="10234" width="70.140625" style="8" customWidth="1"/>
    <col min="10235" max="10489" width="9.140625" style="8"/>
    <col min="10490" max="10490" width="70.140625" style="8" customWidth="1"/>
    <col min="10491" max="10745" width="9.140625" style="8"/>
    <col min="10746" max="10746" width="70.140625" style="8" customWidth="1"/>
    <col min="10747" max="11001" width="9.140625" style="8"/>
    <col min="11002" max="11002" width="70.140625" style="8" customWidth="1"/>
    <col min="11003" max="11257" width="9.140625" style="8"/>
    <col min="11258" max="11258" width="70.140625" style="8" customWidth="1"/>
    <col min="11259" max="11513" width="9.140625" style="8"/>
    <col min="11514" max="11514" width="70.140625" style="8" customWidth="1"/>
    <col min="11515" max="11769" width="9.140625" style="8"/>
    <col min="11770" max="11770" width="70.140625" style="8" customWidth="1"/>
    <col min="11771" max="12025" width="9.140625" style="8"/>
    <col min="12026" max="12026" width="70.140625" style="8" customWidth="1"/>
    <col min="12027" max="12281" width="9.140625" style="8"/>
    <col min="12282" max="12282" width="70.140625" style="8" customWidth="1"/>
    <col min="12283" max="12537" width="9.140625" style="8"/>
    <col min="12538" max="12538" width="70.140625" style="8" customWidth="1"/>
    <col min="12539" max="12793" width="9.140625" style="8"/>
    <col min="12794" max="12794" width="70.140625" style="8" customWidth="1"/>
    <col min="12795" max="13049" width="9.140625" style="8"/>
    <col min="13050" max="13050" width="70.140625" style="8" customWidth="1"/>
    <col min="13051" max="13305" width="9.140625" style="8"/>
    <col min="13306" max="13306" width="70.140625" style="8" customWidth="1"/>
    <col min="13307" max="13561" width="9.140625" style="8"/>
    <col min="13562" max="13562" width="70.140625" style="8" customWidth="1"/>
    <col min="13563" max="13817" width="9.140625" style="8"/>
    <col min="13818" max="13818" width="70.140625" style="8" customWidth="1"/>
    <col min="13819" max="14073" width="9.140625" style="8"/>
    <col min="14074" max="14074" width="70.140625" style="8" customWidth="1"/>
    <col min="14075" max="14329" width="9.140625" style="8"/>
    <col min="14330" max="14330" width="70.140625" style="8" customWidth="1"/>
    <col min="14331" max="14585" width="9.140625" style="8"/>
    <col min="14586" max="14586" width="70.140625" style="8" customWidth="1"/>
    <col min="14587" max="14841" width="9.140625" style="8"/>
    <col min="14842" max="14842" width="70.140625" style="8" customWidth="1"/>
    <col min="14843" max="15097" width="9.140625" style="8"/>
    <col min="15098" max="15098" width="70.140625" style="8" customWidth="1"/>
    <col min="15099" max="15353" width="9.140625" style="8"/>
    <col min="15354" max="15354" width="70.140625" style="8" customWidth="1"/>
    <col min="15355" max="15609" width="9.140625" style="8"/>
    <col min="15610" max="15610" width="70.140625" style="8" customWidth="1"/>
    <col min="15611" max="15865" width="9.140625" style="8"/>
    <col min="15866" max="15866" width="70.140625" style="8" customWidth="1"/>
    <col min="15867" max="16121" width="9.140625" style="8"/>
    <col min="16122" max="16122" width="70.140625" style="8" customWidth="1"/>
    <col min="16123" max="16384" width="9.140625" style="8"/>
  </cols>
  <sheetData>
    <row r="1" spans="1:12" ht="15" customHeight="1"/>
    <row r="2" spans="1:12" ht="32.1" customHeight="1"/>
    <row r="3" spans="1:12" ht="21.95" customHeight="1">
      <c r="A3" s="9" t="s">
        <v>0</v>
      </c>
    </row>
    <row r="4" spans="1:12" ht="21.95" customHeight="1">
      <c r="A4" s="9" t="s">
        <v>1</v>
      </c>
    </row>
    <row r="5" spans="1:12" ht="15" customHeight="1"/>
    <row r="6" spans="1:12" ht="157.5" customHeight="1">
      <c r="A6" s="18"/>
      <c r="B6" s="19" t="s">
        <v>2</v>
      </c>
      <c r="C6" s="19" t="s">
        <v>3</v>
      </c>
      <c r="D6" s="19" t="s">
        <v>4</v>
      </c>
      <c r="E6" s="19" t="s">
        <v>5</v>
      </c>
      <c r="F6" s="19" t="s">
        <v>6</v>
      </c>
      <c r="G6" s="19" t="s">
        <v>7</v>
      </c>
      <c r="H6" s="19" t="s">
        <v>8</v>
      </c>
      <c r="I6" s="19" t="s">
        <v>9</v>
      </c>
      <c r="J6" s="19" t="s">
        <v>10</v>
      </c>
      <c r="K6" s="19" t="s">
        <v>11</v>
      </c>
      <c r="L6" s="19" t="s">
        <v>12</v>
      </c>
    </row>
    <row r="7" spans="1:12" ht="15" customHeight="1">
      <c r="A7" s="4" t="s">
        <v>13</v>
      </c>
      <c r="B7" s="20">
        <v>2.5370036594024797E-2</v>
      </c>
      <c r="C7" s="20">
        <v>0.12682287399639522</v>
      </c>
      <c r="D7" s="20">
        <v>1.5914304440439127E-2</v>
      </c>
      <c r="E7" s="20">
        <v>0.34110956360259981</v>
      </c>
      <c r="F7" s="20">
        <v>2.2058823529411766E-2</v>
      </c>
      <c r="G7" s="20">
        <v>3.91337593533235E-2</v>
      </c>
      <c r="H7" s="20">
        <v>0.14460101589382271</v>
      </c>
      <c r="I7" s="20">
        <v>1.3067343929215141E-2</v>
      </c>
      <c r="J7" s="20">
        <v>1.4050466983450761E-2</v>
      </c>
      <c r="K7" s="20">
        <v>0.16980037140204271</v>
      </c>
      <c r="L7" s="20">
        <v>8.8071440275274457E-2</v>
      </c>
    </row>
    <row r="8" spans="1:12" ht="15" customHeight="1">
      <c r="A8" s="4" t="s">
        <v>14</v>
      </c>
      <c r="B8" s="20">
        <v>1.3685994498930348E-2</v>
      </c>
      <c r="C8" s="20">
        <v>0.14799544355846969</v>
      </c>
      <c r="D8" s="20">
        <v>2.1298585836134806E-2</v>
      </c>
      <c r="E8" s="20">
        <v>0.28272164031895092</v>
      </c>
      <c r="F8" s="20">
        <v>2.791098269107882E-2</v>
      </c>
      <c r="G8" s="20">
        <v>3.5334648403856306E-2</v>
      </c>
      <c r="H8" s="20">
        <v>0.14295001805906704</v>
      </c>
      <c r="I8" s="20">
        <v>1.3952713027533132E-2</v>
      </c>
      <c r="J8" s="20">
        <v>2.0865168227155281E-2</v>
      </c>
      <c r="K8" s="20">
        <v>0.20327841524740922</v>
      </c>
      <c r="L8" s="20">
        <v>9.000639013141444E-2</v>
      </c>
    </row>
    <row r="9" spans="1:12" ht="15" customHeight="1">
      <c r="A9" s="4" t="s">
        <v>15</v>
      </c>
      <c r="B9" s="20">
        <v>1.1222305778909007E-2</v>
      </c>
      <c r="C9" s="20">
        <v>7.401515589749523E-2</v>
      </c>
      <c r="D9" s="20">
        <v>6.6909623802086345E-3</v>
      </c>
      <c r="E9" s="20">
        <v>0.17449528547463411</v>
      </c>
      <c r="F9" s="20">
        <v>2.173116600142689E-2</v>
      </c>
      <c r="G9" s="20">
        <v>4.6701760475116177E-2</v>
      </c>
      <c r="H9" s="20">
        <v>0.25566417924837548</v>
      </c>
      <c r="I9" s="20">
        <v>3.748481517903627E-2</v>
      </c>
      <c r="J9" s="20">
        <v>7.3349916121941347E-2</v>
      </c>
      <c r="K9" s="20">
        <v>0.21326237442394091</v>
      </c>
      <c r="L9" s="20">
        <v>8.5382079018915952E-2</v>
      </c>
    </row>
    <row r="10" spans="1:12" ht="15" customHeight="1">
      <c r="A10" s="4" t="s">
        <v>16</v>
      </c>
      <c r="B10" s="20">
        <v>1.7651845993374826E-3</v>
      </c>
      <c r="C10" s="20">
        <v>2.0414245268961406E-2</v>
      </c>
      <c r="D10" s="20">
        <v>9.7199775340141899E-3</v>
      </c>
      <c r="E10" s="20">
        <v>0.38306798253154983</v>
      </c>
      <c r="F10" s="20">
        <v>2.7360361289730982E-2</v>
      </c>
      <c r="G10" s="20">
        <v>7.7622273420217089E-2</v>
      </c>
      <c r="H10" s="20">
        <v>0.20017651845993376</v>
      </c>
      <c r="I10" s="20">
        <v>1.7285054388317688E-2</v>
      </c>
      <c r="J10" s="20">
        <v>3.8845523423082652E-2</v>
      </c>
      <c r="K10" s="20">
        <v>0.19787260869066858</v>
      </c>
      <c r="L10" s="20">
        <v>2.5870270394186354E-2</v>
      </c>
    </row>
    <row r="11" spans="1:12" ht="15" customHeight="1">
      <c r="A11" s="4" t="s">
        <v>17</v>
      </c>
      <c r="B11" s="20">
        <v>1.0266144175034696E-2</v>
      </c>
      <c r="C11" s="20">
        <v>6.47807984325251E-2</v>
      </c>
      <c r="D11" s="20">
        <v>9.6538492938199032E-3</v>
      </c>
      <c r="E11" s="20">
        <v>0.19128092089150134</v>
      </c>
      <c r="F11" s="20">
        <v>4.3370887419381172E-2</v>
      </c>
      <c r="G11" s="20">
        <v>4.3064739978773775E-2</v>
      </c>
      <c r="H11" s="20">
        <v>0.20234304841211528</v>
      </c>
      <c r="I11" s="20">
        <v>3.688056167850437E-2</v>
      </c>
      <c r="J11" s="20">
        <v>6.2556127030778022E-2</v>
      </c>
      <c r="K11" s="20">
        <v>0.22252836966282963</v>
      </c>
      <c r="L11" s="20">
        <v>0.11327455302473671</v>
      </c>
    </row>
    <row r="12" spans="1:12" ht="15" customHeight="1">
      <c r="A12" s="4" t="s">
        <v>18</v>
      </c>
      <c r="B12" s="20">
        <v>7.4435149199657468E-3</v>
      </c>
      <c r="C12" s="20">
        <v>4.1367498847243264E-2</v>
      </c>
      <c r="D12" s="20">
        <v>1.3273170410381398E-2</v>
      </c>
      <c r="E12" s="20">
        <v>0.18697714248073249</v>
      </c>
      <c r="F12" s="20">
        <v>1.3997760358342666E-2</v>
      </c>
      <c r="G12" s="20">
        <v>2.6908635794743431E-2</v>
      </c>
      <c r="H12" s="20">
        <v>0.16632632896383637</v>
      </c>
      <c r="I12" s="20">
        <v>3.0333970094196694E-2</v>
      </c>
      <c r="J12" s="20">
        <v>4.0609972992556483E-2</v>
      </c>
      <c r="K12" s="20">
        <v>0.23950991370792438</v>
      </c>
      <c r="L12" s="20">
        <v>0.23325209143007708</v>
      </c>
    </row>
    <row r="13" spans="1:12" ht="15" customHeight="1">
      <c r="A13" s="4" t="s">
        <v>19</v>
      </c>
      <c r="B13" s="20">
        <v>3.0925290618752623E-2</v>
      </c>
      <c r="C13" s="20">
        <v>0.10923809758866648</v>
      </c>
      <c r="D13" s="20">
        <v>3.1492953575042573E-2</v>
      </c>
      <c r="E13" s="20">
        <v>0.29214897450452898</v>
      </c>
      <c r="F13" s="20">
        <v>4.0402793888984871E-2</v>
      </c>
      <c r="G13" s="20">
        <v>5.1780734012883481E-2</v>
      </c>
      <c r="H13" s="20">
        <v>0.14816003159167757</v>
      </c>
      <c r="I13" s="20">
        <v>2.3298862205987609E-2</v>
      </c>
      <c r="J13" s="20">
        <v>5.2027543993879113E-2</v>
      </c>
      <c r="K13" s="20">
        <v>0.13999062122072217</v>
      </c>
      <c r="L13" s="20">
        <v>8.0534096798874549E-2</v>
      </c>
    </row>
    <row r="14" spans="1:12" ht="15" customHeight="1">
      <c r="A14" s="4" t="s">
        <v>20</v>
      </c>
      <c r="B14" s="20">
        <v>4.7255485011653137E-2</v>
      </c>
      <c r="C14" s="20">
        <v>0.14899943743470223</v>
      </c>
      <c r="D14" s="20">
        <v>3.1101824318894158E-2</v>
      </c>
      <c r="E14" s="20">
        <v>0.27750542473679979</v>
      </c>
      <c r="F14" s="20">
        <v>2.1698947199228481E-2</v>
      </c>
      <c r="G14" s="20">
        <v>3.6285461705376519E-2</v>
      </c>
      <c r="H14" s="20">
        <v>0.13614080205738166</v>
      </c>
      <c r="I14" s="20">
        <v>2.0413083661496422E-2</v>
      </c>
      <c r="J14" s="20">
        <v>2.7043317527927348E-2</v>
      </c>
      <c r="K14" s="20">
        <v>0.173953226713815</v>
      </c>
      <c r="L14" s="20">
        <v>7.9602989632725232E-2</v>
      </c>
    </row>
    <row r="15" spans="1:12" ht="15" customHeight="1">
      <c r="A15" s="4" t="s">
        <v>21</v>
      </c>
      <c r="B15" s="20">
        <v>1.8597175984387555E-2</v>
      </c>
      <c r="C15" s="20">
        <v>0.10412122603604637</v>
      </c>
      <c r="D15" s="20">
        <v>1.2799908162093905E-2</v>
      </c>
      <c r="E15" s="20">
        <v>0.406727126621513</v>
      </c>
      <c r="F15" s="20">
        <v>3.6161175525198028E-2</v>
      </c>
      <c r="G15" s="20">
        <v>6.3769946045230175E-2</v>
      </c>
      <c r="H15" s="20">
        <v>0.14286534267018711</v>
      </c>
      <c r="I15" s="20">
        <v>1.2742509470784065E-2</v>
      </c>
      <c r="J15" s="20">
        <v>1.228331994030536E-2</v>
      </c>
      <c r="K15" s="20">
        <v>0.17179428309034553</v>
      </c>
      <c r="L15" s="20">
        <v>1.813798645390885E-2</v>
      </c>
    </row>
    <row r="16" spans="1:12" ht="15" customHeight="1">
      <c r="A16" s="4" t="s">
        <v>22</v>
      </c>
      <c r="B16" s="20">
        <v>1.9149180139892214E-2</v>
      </c>
      <c r="C16" s="20">
        <v>7.9922027290448339E-2</v>
      </c>
      <c r="D16" s="20">
        <v>1.1581240683407866E-2</v>
      </c>
      <c r="E16" s="20">
        <v>0.33723196881091616</v>
      </c>
      <c r="F16" s="20">
        <v>2.3735810113519093E-2</v>
      </c>
      <c r="G16" s="20">
        <v>4.1165004013301226E-2</v>
      </c>
      <c r="H16" s="20">
        <v>0.22829950693727782</v>
      </c>
      <c r="I16" s="20">
        <v>2.9010434583190001E-2</v>
      </c>
      <c r="J16" s="20">
        <v>2.4194473110881781E-2</v>
      </c>
      <c r="K16" s="20">
        <v>0.18357986469441578</v>
      </c>
      <c r="L16" s="20">
        <v>2.2130489622749685E-2</v>
      </c>
    </row>
    <row r="17" spans="1:12" ht="15" customHeight="1">
      <c r="A17" s="4" t="s">
        <v>23</v>
      </c>
      <c r="B17" s="20">
        <v>7.7223088923556943E-3</v>
      </c>
      <c r="C17" s="20">
        <v>4.9375975039001561E-2</v>
      </c>
      <c r="D17" s="20">
        <v>5.7722308892355694E-3</v>
      </c>
      <c r="E17" s="20">
        <v>0.16825273010920436</v>
      </c>
      <c r="F17" s="20">
        <v>1.8564742589703587E-2</v>
      </c>
      <c r="G17" s="20">
        <v>3.5491419656786274E-2</v>
      </c>
      <c r="H17" s="20">
        <v>0.26552262090483619</v>
      </c>
      <c r="I17" s="20">
        <v>3.0733229329173165E-2</v>
      </c>
      <c r="J17" s="20">
        <v>4.453978159126365E-2</v>
      </c>
      <c r="K17" s="20">
        <v>0.25218408736349451</v>
      </c>
      <c r="L17" s="20">
        <v>0.1218408736349454</v>
      </c>
    </row>
    <row r="18" spans="1:12" ht="15" customHeight="1">
      <c r="A18" s="4" t="s">
        <v>24</v>
      </c>
      <c r="B18" s="21">
        <v>1.2299905838041431E-2</v>
      </c>
      <c r="C18" s="21">
        <v>7.120998116760828E-2</v>
      </c>
      <c r="D18" s="21">
        <v>1.3064971751412429E-2</v>
      </c>
      <c r="E18" s="21">
        <v>0.2884298493408663</v>
      </c>
      <c r="F18" s="21">
        <v>2.8013182674199624E-2</v>
      </c>
      <c r="G18" s="21">
        <v>3.9724576271186439E-2</v>
      </c>
      <c r="H18" s="21">
        <v>0.2013888888888889</v>
      </c>
      <c r="I18" s="21">
        <v>2.1657250470809793E-2</v>
      </c>
      <c r="J18" s="21">
        <v>3.5487288135593223E-2</v>
      </c>
      <c r="K18" s="21">
        <v>0.18808851224105461</v>
      </c>
      <c r="L18" s="21">
        <v>0.10063559322033898</v>
      </c>
    </row>
    <row r="19" spans="1:12" ht="15" customHeight="1">
      <c r="A19" s="4" t="s">
        <v>25</v>
      </c>
      <c r="B19" s="21">
        <v>1.5950135981384544E-2</v>
      </c>
      <c r="C19" s="21">
        <v>9.9684868537402882E-2</v>
      </c>
      <c r="D19" s="21">
        <v>1.5670235742842702E-2</v>
      </c>
      <c r="E19" s="21">
        <v>0.28301534716681082</v>
      </c>
      <c r="F19" s="21">
        <v>2.670053320299173E-2</v>
      </c>
      <c r="G19" s="21">
        <v>4.4885693477210414E-2</v>
      </c>
      <c r="H19" s="21">
        <v>0.17622156958584512</v>
      </c>
      <c r="I19" s="21">
        <v>2.1218109127672108E-2</v>
      </c>
      <c r="J19" s="21">
        <v>3.5493021293306205E-2</v>
      </c>
      <c r="K19" s="21">
        <v>0.19500552141515332</v>
      </c>
      <c r="L19" s="21">
        <v>8.615496446938016E-2</v>
      </c>
    </row>
    <row r="20" spans="1:12" ht="15" customHeight="1">
      <c r="A20" s="5"/>
      <c r="B20" s="22"/>
      <c r="C20" s="22"/>
      <c r="D20" s="22"/>
      <c r="E20" s="23"/>
      <c r="F20" s="23"/>
      <c r="G20" s="23"/>
      <c r="H20" s="22"/>
      <c r="I20" s="22"/>
      <c r="J20" s="22"/>
      <c r="K20" s="22"/>
      <c r="L20" s="22"/>
    </row>
    <row r="21" spans="1:12" ht="15" customHeight="1">
      <c r="A21" s="4" t="s">
        <v>26</v>
      </c>
      <c r="B21" s="21">
        <v>2.5649820302131024E-3</v>
      </c>
      <c r="C21" s="21">
        <v>2.0862848024814709E-2</v>
      </c>
      <c r="D21" s="21">
        <v>1.4316178773282431E-3</v>
      </c>
      <c r="E21" s="21">
        <v>8.8730483021906739E-2</v>
      </c>
      <c r="F21" s="21">
        <v>8.515143832858613E-3</v>
      </c>
      <c r="G21" s="21">
        <v>3.2912298492327421E-2</v>
      </c>
      <c r="H21" s="21">
        <v>0.24846026514756103</v>
      </c>
      <c r="I21" s="21">
        <v>5.5892747960690159E-2</v>
      </c>
      <c r="J21" s="21">
        <v>7.8187213862833116E-2</v>
      </c>
      <c r="K21" s="21">
        <v>0.24340486451824567</v>
      </c>
      <c r="L21" s="21">
        <v>0.21903753523122119</v>
      </c>
    </row>
    <row r="22" spans="1:12" ht="15" customHeight="1">
      <c r="A22" s="4" t="s">
        <v>27</v>
      </c>
      <c r="B22" s="21">
        <v>2.9437294788089217E-3</v>
      </c>
      <c r="C22" s="21">
        <v>2.4210287957127222E-2</v>
      </c>
      <c r="D22" s="21">
        <v>2.8305091142393477E-3</v>
      </c>
      <c r="E22" s="21">
        <v>0.10988036381477148</v>
      </c>
      <c r="F22" s="21">
        <v>1.0170962750500057E-2</v>
      </c>
      <c r="G22" s="21">
        <v>2.8040910291731138E-2</v>
      </c>
      <c r="H22" s="21">
        <v>0.26895497603502283</v>
      </c>
      <c r="I22" s="21">
        <v>7.6102955051515264E-2</v>
      </c>
      <c r="J22" s="21">
        <v>7.2555383628335288E-2</v>
      </c>
      <c r="K22" s="21">
        <v>0.25789712042872776</v>
      </c>
      <c r="L22" s="21">
        <v>0.14641280144922067</v>
      </c>
    </row>
    <row r="23" spans="1:12" ht="15" customHeight="1">
      <c r="A23" s="4" t="s">
        <v>28</v>
      </c>
      <c r="B23" s="21">
        <v>1.3327410039982231E-3</v>
      </c>
      <c r="C23" s="21">
        <v>8.8849400266548199E-3</v>
      </c>
      <c r="D23" s="21">
        <v>1.3327410039982231E-3</v>
      </c>
      <c r="E23" s="21">
        <v>4.9089293647267884E-2</v>
      </c>
      <c r="F23" s="21">
        <v>3.109729009329187E-3</v>
      </c>
      <c r="G23" s="21">
        <v>1.6881386050644157E-2</v>
      </c>
      <c r="H23" s="21">
        <v>0.20968458462905376</v>
      </c>
      <c r="I23" s="21">
        <v>5.6197245668591737E-2</v>
      </c>
      <c r="J23" s="21">
        <v>8.1297201243891601E-2</v>
      </c>
      <c r="K23" s="21">
        <v>0.19258107507774322</v>
      </c>
      <c r="L23" s="21">
        <v>0.37960906263882721</v>
      </c>
    </row>
    <row r="24" spans="1:12" ht="15" customHeight="1">
      <c r="A24" s="4" t="s">
        <v>29</v>
      </c>
      <c r="B24" s="21">
        <v>4.4987146529562984E-3</v>
      </c>
      <c r="C24" s="21">
        <v>2.7634961439588688E-2</v>
      </c>
      <c r="D24" s="21">
        <v>3.2133676092544988E-3</v>
      </c>
      <c r="E24" s="21">
        <v>0.11246786632390746</v>
      </c>
      <c r="F24" s="21">
        <v>1.4781491002570694E-2</v>
      </c>
      <c r="G24" s="21">
        <v>3.3419023136246784E-2</v>
      </c>
      <c r="H24" s="21">
        <v>0.2532133676092545</v>
      </c>
      <c r="I24" s="21">
        <v>6.3624678663239079E-2</v>
      </c>
      <c r="J24" s="21">
        <v>8.6760925449871462E-2</v>
      </c>
      <c r="K24" s="21">
        <v>0.25771208226221082</v>
      </c>
      <c r="L24" s="21">
        <v>0.14267352185089974</v>
      </c>
    </row>
    <row r="25" spans="1:12" ht="15" customHeight="1">
      <c r="A25" s="4" t="s">
        <v>30</v>
      </c>
      <c r="B25" s="21">
        <v>5.1813471502590676E-3</v>
      </c>
      <c r="C25" s="21">
        <v>3.1606217616580314E-2</v>
      </c>
      <c r="D25" s="21">
        <v>4.6632124352331602E-3</v>
      </c>
      <c r="E25" s="21">
        <v>0.12383419689119171</v>
      </c>
      <c r="F25" s="21">
        <v>1.4507772020725389E-2</v>
      </c>
      <c r="G25" s="21">
        <v>2.5906735751295335E-2</v>
      </c>
      <c r="H25" s="21">
        <v>0.24922279792746113</v>
      </c>
      <c r="I25" s="21">
        <v>6.9430051813471505E-2</v>
      </c>
      <c r="J25" s="21">
        <v>7.0984455958549228E-2</v>
      </c>
      <c r="K25" s="21">
        <v>0.26424870466321243</v>
      </c>
      <c r="L25" s="21">
        <v>0.14041450777202072</v>
      </c>
    </row>
    <row r="26" spans="1:12" ht="15" customHeight="1">
      <c r="A26" s="4" t="s">
        <v>31</v>
      </c>
      <c r="B26" s="21">
        <v>2.749248252430976E-3</v>
      </c>
      <c r="C26" s="21">
        <v>2.206427929862928E-2</v>
      </c>
      <c r="D26" s="21">
        <v>2.0697465536767289E-3</v>
      </c>
      <c r="E26" s="21">
        <v>9.6918811262545396E-2</v>
      </c>
      <c r="F26" s="21">
        <v>9.1615573866520878E-3</v>
      </c>
      <c r="G26" s="21">
        <v>3.0226110048033741E-2</v>
      </c>
      <c r="H26" s="21">
        <v>0.25564884601866678</v>
      </c>
      <c r="I26" s="21">
        <v>6.4568282110360448E-2</v>
      </c>
      <c r="J26" s="21">
        <v>7.5963603702112706E-2</v>
      </c>
      <c r="K26" s="21">
        <v>0.24811965478189557</v>
      </c>
      <c r="L26" s="21">
        <v>0.19250986058499628</v>
      </c>
    </row>
    <row r="27" spans="1:12" ht="15" customHeight="1">
      <c r="A27" s="5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</row>
    <row r="28" spans="1:12" ht="15" customHeight="1">
      <c r="A28" s="4" t="s">
        <v>32</v>
      </c>
      <c r="B28" s="21">
        <v>9.8440753090595478E-3</v>
      </c>
      <c r="C28" s="21">
        <v>5.5280713883803186E-2</v>
      </c>
      <c r="D28" s="21">
        <v>7.4497613926101944E-3</v>
      </c>
      <c r="E28" s="21">
        <v>0.17918037714171811</v>
      </c>
      <c r="F28" s="21">
        <v>1.9347563191131543E-2</v>
      </c>
      <c r="G28" s="21">
        <v>2.8384901461151451E-2</v>
      </c>
      <c r="H28" s="21">
        <v>0.2445103820307957</v>
      </c>
      <c r="I28" s="21">
        <v>5.9355599170975673E-2</v>
      </c>
      <c r="J28" s="21">
        <v>6.8150053089261378E-2</v>
      </c>
      <c r="K28" s="21">
        <v>0.2352733214101575</v>
      </c>
      <c r="L28" s="21">
        <v>9.3223251919335712E-2</v>
      </c>
    </row>
    <row r="29" spans="1:12" ht="15" customHeight="1">
      <c r="A29" s="5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</row>
    <row r="30" spans="1:12" ht="15" customHeight="1">
      <c r="A30" s="4" t="s">
        <v>33</v>
      </c>
      <c r="B30" s="21">
        <v>1.0868146762105887E-2</v>
      </c>
      <c r="C30" s="21">
        <v>6.3421383566280409E-2</v>
      </c>
      <c r="D30" s="21">
        <v>8.9855011840547488E-3</v>
      </c>
      <c r="E30" s="21">
        <v>0.19804335652346561</v>
      </c>
      <c r="F30" s="21">
        <v>2.0518509637548747E-2</v>
      </c>
      <c r="G30" s="21">
        <v>3.1945470147356561E-2</v>
      </c>
      <c r="H30" s="21">
        <v>0.23048489538517644</v>
      </c>
      <c r="I30" s="21">
        <v>5.1484803771536199E-2</v>
      </c>
      <c r="J30" s="21">
        <v>6.1536381367258461E-2</v>
      </c>
      <c r="K30" s="21">
        <v>0.22723923915313646</v>
      </c>
      <c r="L30" s="21">
        <v>9.547231250208045E-2</v>
      </c>
    </row>
    <row r="31" spans="1:12" ht="15" customHeight="1" thickBot="1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</row>
    <row r="32" spans="1:12" ht="15" customHeight="1"/>
    <row r="33" spans="1:1" ht="15" customHeight="1">
      <c r="A33" s="16" t="s">
        <v>34</v>
      </c>
    </row>
    <row r="34" spans="1:1" ht="15" customHeight="1">
      <c r="A34" s="24" t="s">
        <v>35</v>
      </c>
    </row>
    <row r="35" spans="1:1" ht="15" customHeight="1"/>
    <row r="36" spans="1:1" ht="15" customHeight="1">
      <c r="A36" s="17" t="s">
        <v>36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54"/>
  <sheetViews>
    <sheetView workbookViewId="0">
      <pane xSplit="1" ySplit="2" topLeftCell="B3" activePane="bottomRight" state="frozen"/>
      <selection pane="bottomRight"/>
      <selection pane="bottomLeft" activeCell="A3" sqref="A3"/>
      <selection pane="topRight" activeCell="B1" sqref="B1"/>
    </sheetView>
  </sheetViews>
  <sheetFormatPr defaultRowHeight="15"/>
  <cols>
    <col min="1" max="1" width="39.140625" customWidth="1"/>
    <col min="2" max="16" width="17.28515625" style="1" customWidth="1"/>
    <col min="17" max="17" width="12.7109375" customWidth="1"/>
  </cols>
  <sheetData>
    <row r="1" spans="1:17">
      <c r="A1" s="6" t="s">
        <v>37</v>
      </c>
      <c r="B1" s="6" t="s">
        <v>38</v>
      </c>
      <c r="C1" s="6" t="s">
        <v>39</v>
      </c>
      <c r="D1" s="6" t="s">
        <v>40</v>
      </c>
      <c r="E1" s="6" t="s">
        <v>41</v>
      </c>
      <c r="F1" s="6" t="s">
        <v>42</v>
      </c>
      <c r="G1" s="6" t="s">
        <v>43</v>
      </c>
      <c r="K1"/>
      <c r="L1"/>
      <c r="M1"/>
      <c r="N1"/>
      <c r="O1"/>
      <c r="P1"/>
    </row>
    <row r="2" spans="1:17" ht="90">
      <c r="B2" s="7" t="s">
        <v>44</v>
      </c>
      <c r="C2" s="7" t="s">
        <v>45</v>
      </c>
      <c r="D2" s="7" t="s">
        <v>46</v>
      </c>
      <c r="E2" s="7" t="s">
        <v>47</v>
      </c>
      <c r="F2" s="7" t="s">
        <v>48</v>
      </c>
      <c r="G2" s="2" t="s">
        <v>49</v>
      </c>
      <c r="H2" s="7" t="s">
        <v>7</v>
      </c>
      <c r="I2" s="7" t="s">
        <v>50</v>
      </c>
      <c r="J2" s="7" t="s">
        <v>51</v>
      </c>
      <c r="K2" s="7" t="s">
        <v>52</v>
      </c>
      <c r="L2" s="2" t="s">
        <v>53</v>
      </c>
      <c r="M2" s="2" t="s">
        <v>54</v>
      </c>
      <c r="N2" s="7" t="s">
        <v>55</v>
      </c>
      <c r="O2" s="7" t="s">
        <v>56</v>
      </c>
      <c r="P2" s="2" t="s">
        <v>57</v>
      </c>
      <c r="Q2" s="7" t="s">
        <v>58</v>
      </c>
    </row>
    <row r="3" spans="1:17">
      <c r="A3" t="s">
        <v>59</v>
      </c>
      <c r="B3" s="1">
        <v>184470</v>
      </c>
      <c r="C3" s="1">
        <v>1076480</v>
      </c>
      <c r="D3" s="1">
        <v>152515</v>
      </c>
      <c r="E3" s="1">
        <v>348270</v>
      </c>
      <c r="F3" s="1">
        <v>3361480</v>
      </c>
      <c r="G3" s="1">
        <v>5123220</v>
      </c>
      <c r="H3" s="1">
        <v>542225</v>
      </c>
      <c r="I3" s="1">
        <v>3912125</v>
      </c>
      <c r="J3" s="1">
        <v>873875</v>
      </c>
      <c r="K3" s="1">
        <v>1044485</v>
      </c>
      <c r="L3" s="1">
        <v>1918365</v>
      </c>
      <c r="M3" s="1">
        <v>11495930</v>
      </c>
      <c r="N3" s="1">
        <v>3857035</v>
      </c>
      <c r="O3" s="1">
        <v>1620495</v>
      </c>
      <c r="P3" s="1">
        <v>16973465</v>
      </c>
      <c r="Q3">
        <f>B3+C3+D3+E3+F3+H3+I3+J3+K3+N3+O3</f>
        <v>16973455</v>
      </c>
    </row>
    <row r="4" spans="1:17">
      <c r="A4" s="11" t="s">
        <v>60</v>
      </c>
      <c r="B4" s="1">
        <v>57270</v>
      </c>
      <c r="C4" s="1">
        <v>357925</v>
      </c>
      <c r="D4" s="1">
        <v>56265</v>
      </c>
      <c r="E4" s="1">
        <v>95870</v>
      </c>
      <c r="F4" s="1">
        <v>1016185</v>
      </c>
      <c r="G4" s="1">
        <v>1583515</v>
      </c>
      <c r="H4" s="1">
        <v>161165</v>
      </c>
      <c r="I4" s="1">
        <v>632735</v>
      </c>
      <c r="J4" s="1">
        <v>76185</v>
      </c>
      <c r="K4" s="1">
        <v>127440</v>
      </c>
      <c r="L4" s="1">
        <v>203630</v>
      </c>
      <c r="M4" s="1">
        <v>2581040</v>
      </c>
      <c r="N4" s="1">
        <v>700180</v>
      </c>
      <c r="O4" s="1">
        <v>309345</v>
      </c>
      <c r="P4" s="1">
        <v>3590560</v>
      </c>
      <c r="Q4">
        <f t="shared" ref="Q4:Q30" si="0">B4+C4+D4+E4+F4+H4+I4+J4+K4+N4+O4</f>
        <v>3590565</v>
      </c>
    </row>
    <row r="5" spans="1:17">
      <c r="A5" s="11" t="s">
        <v>61</v>
      </c>
      <c r="B5" s="1">
        <v>18580</v>
      </c>
      <c r="C5" s="1">
        <v>92880</v>
      </c>
      <c r="D5" s="1">
        <v>11655</v>
      </c>
      <c r="E5" s="1">
        <v>16155</v>
      </c>
      <c r="F5" s="1">
        <v>249815</v>
      </c>
      <c r="G5" s="1">
        <v>389080</v>
      </c>
      <c r="H5" s="1">
        <v>28660</v>
      </c>
      <c r="I5" s="1">
        <v>105900</v>
      </c>
      <c r="J5" s="1">
        <v>9570</v>
      </c>
      <c r="K5" s="1">
        <v>10290</v>
      </c>
      <c r="L5" s="1">
        <v>19860</v>
      </c>
      <c r="M5" s="1">
        <v>543500</v>
      </c>
      <c r="N5" s="1">
        <v>124355</v>
      </c>
      <c r="O5" s="1">
        <v>64500</v>
      </c>
      <c r="P5" s="1">
        <v>732355</v>
      </c>
      <c r="Q5">
        <f t="shared" si="0"/>
        <v>732360</v>
      </c>
    </row>
    <row r="6" spans="1:17">
      <c r="A6" s="11" t="s">
        <v>62</v>
      </c>
      <c r="B6" s="1">
        <v>12315</v>
      </c>
      <c r="C6" s="1">
        <v>133170</v>
      </c>
      <c r="D6" s="1">
        <v>19165</v>
      </c>
      <c r="E6" s="1">
        <v>25115</v>
      </c>
      <c r="F6" s="1">
        <v>254400</v>
      </c>
      <c r="G6" s="1">
        <v>444160</v>
      </c>
      <c r="H6" s="1">
        <v>31795</v>
      </c>
      <c r="I6" s="1">
        <v>128630</v>
      </c>
      <c r="J6" s="1">
        <v>12555</v>
      </c>
      <c r="K6" s="1">
        <v>18775</v>
      </c>
      <c r="L6" s="1">
        <v>31325</v>
      </c>
      <c r="M6" s="1">
        <v>635910</v>
      </c>
      <c r="N6" s="1">
        <v>182915</v>
      </c>
      <c r="O6" s="1">
        <v>80990</v>
      </c>
      <c r="P6" s="1">
        <v>899820</v>
      </c>
      <c r="Q6">
        <f t="shared" si="0"/>
        <v>899825</v>
      </c>
    </row>
    <row r="7" spans="1:17">
      <c r="A7" s="11" t="s">
        <v>63</v>
      </c>
      <c r="B7" s="1">
        <v>5820</v>
      </c>
      <c r="C7" s="1">
        <v>38385</v>
      </c>
      <c r="D7" s="1">
        <v>3470</v>
      </c>
      <c r="E7" s="1">
        <v>11270</v>
      </c>
      <c r="F7" s="1">
        <v>90495</v>
      </c>
      <c r="G7" s="1">
        <v>149440</v>
      </c>
      <c r="H7" s="1">
        <v>24220</v>
      </c>
      <c r="I7" s="1">
        <v>132590</v>
      </c>
      <c r="J7" s="1">
        <v>19440</v>
      </c>
      <c r="K7" s="1">
        <v>38040</v>
      </c>
      <c r="L7" s="1">
        <v>57475</v>
      </c>
      <c r="M7" s="1">
        <v>363725</v>
      </c>
      <c r="N7" s="1">
        <v>110600</v>
      </c>
      <c r="O7" s="1">
        <v>44280</v>
      </c>
      <c r="P7" s="1">
        <v>518600</v>
      </c>
      <c r="Q7">
        <f t="shared" si="0"/>
        <v>518610</v>
      </c>
    </row>
    <row r="8" spans="1:17">
      <c r="A8" s="11" t="s">
        <v>64</v>
      </c>
      <c r="B8" s="1">
        <v>770</v>
      </c>
      <c r="C8" s="1">
        <v>8905</v>
      </c>
      <c r="D8" s="1">
        <v>4240</v>
      </c>
      <c r="E8" s="1">
        <v>11935</v>
      </c>
      <c r="F8" s="1">
        <v>167100</v>
      </c>
      <c r="G8" s="1">
        <v>192950</v>
      </c>
      <c r="H8" s="1">
        <v>33860</v>
      </c>
      <c r="I8" s="1">
        <v>87320</v>
      </c>
      <c r="J8" s="1">
        <v>7540</v>
      </c>
      <c r="K8" s="1">
        <v>16945</v>
      </c>
      <c r="L8" s="1">
        <v>24490</v>
      </c>
      <c r="M8" s="1">
        <v>338615</v>
      </c>
      <c r="N8" s="1">
        <v>86315</v>
      </c>
      <c r="O8" s="1">
        <v>11285</v>
      </c>
      <c r="P8" s="1">
        <v>436220</v>
      </c>
      <c r="Q8">
        <f t="shared" si="0"/>
        <v>436215</v>
      </c>
    </row>
    <row r="9" spans="1:17">
      <c r="A9" s="11" t="s">
        <v>65</v>
      </c>
      <c r="B9" s="1">
        <v>2515</v>
      </c>
      <c r="C9" s="1">
        <v>15870</v>
      </c>
      <c r="D9" s="1">
        <v>2365</v>
      </c>
      <c r="E9" s="1">
        <v>10625</v>
      </c>
      <c r="F9" s="1">
        <v>46860</v>
      </c>
      <c r="G9" s="1">
        <v>78240</v>
      </c>
      <c r="H9" s="1">
        <v>10550</v>
      </c>
      <c r="I9" s="1">
        <v>49570</v>
      </c>
      <c r="J9" s="1">
        <v>9035</v>
      </c>
      <c r="K9" s="1">
        <v>15325</v>
      </c>
      <c r="L9" s="1">
        <v>24360</v>
      </c>
      <c r="M9" s="1">
        <v>162710</v>
      </c>
      <c r="N9" s="1">
        <v>54515</v>
      </c>
      <c r="O9" s="1">
        <v>27750</v>
      </c>
      <c r="P9" s="1">
        <v>244970</v>
      </c>
      <c r="Q9">
        <f t="shared" si="0"/>
        <v>244980</v>
      </c>
    </row>
    <row r="10" spans="1:17">
      <c r="A10" s="11" t="s">
        <v>66</v>
      </c>
      <c r="B10" s="1">
        <v>6265</v>
      </c>
      <c r="C10" s="1">
        <v>22130</v>
      </c>
      <c r="D10" s="1">
        <v>6380</v>
      </c>
      <c r="E10" s="1">
        <v>8185</v>
      </c>
      <c r="F10" s="1">
        <v>59185</v>
      </c>
      <c r="G10" s="1">
        <v>102140</v>
      </c>
      <c r="H10" s="1">
        <v>10490</v>
      </c>
      <c r="I10" s="1">
        <v>30015</v>
      </c>
      <c r="J10" s="1">
        <v>4720</v>
      </c>
      <c r="K10" s="1">
        <v>10540</v>
      </c>
      <c r="L10" s="1">
        <v>15265</v>
      </c>
      <c r="M10" s="1">
        <v>157900</v>
      </c>
      <c r="N10" s="1">
        <v>28360</v>
      </c>
      <c r="O10" s="1">
        <v>16315</v>
      </c>
      <c r="P10" s="1">
        <v>202580</v>
      </c>
      <c r="Q10">
        <f t="shared" si="0"/>
        <v>202585</v>
      </c>
    </row>
    <row r="11" spans="1:17">
      <c r="A11" s="11" t="s">
        <v>67</v>
      </c>
      <c r="B11" s="1">
        <v>1130</v>
      </c>
      <c r="C11" s="1">
        <v>6280</v>
      </c>
      <c r="D11" s="1">
        <v>2015</v>
      </c>
      <c r="E11" s="1">
        <v>2125</v>
      </c>
      <c r="F11" s="1">
        <v>28385</v>
      </c>
      <c r="G11" s="1">
        <v>39930</v>
      </c>
      <c r="H11" s="1">
        <v>4085</v>
      </c>
      <c r="I11" s="1">
        <v>25250</v>
      </c>
      <c r="J11" s="1">
        <v>4605</v>
      </c>
      <c r="K11" s="1">
        <v>6165</v>
      </c>
      <c r="L11" s="1">
        <v>10770</v>
      </c>
      <c r="M11" s="1">
        <v>80035</v>
      </c>
      <c r="N11" s="1">
        <v>36360</v>
      </c>
      <c r="O11" s="1">
        <v>35410</v>
      </c>
      <c r="P11" s="1">
        <v>151810</v>
      </c>
      <c r="Q11">
        <f t="shared" si="0"/>
        <v>151810</v>
      </c>
    </row>
    <row r="12" spans="1:17">
      <c r="A12" s="11" t="s">
        <v>68</v>
      </c>
      <c r="B12" s="1">
        <v>5880</v>
      </c>
      <c r="C12" s="1">
        <v>18540</v>
      </c>
      <c r="D12" s="1">
        <v>3870</v>
      </c>
      <c r="E12" s="1">
        <v>2700</v>
      </c>
      <c r="F12" s="1">
        <v>34530</v>
      </c>
      <c r="G12" s="1">
        <v>65520</v>
      </c>
      <c r="H12" s="1">
        <v>4515</v>
      </c>
      <c r="I12" s="1">
        <v>16940</v>
      </c>
      <c r="J12" s="1">
        <v>2540</v>
      </c>
      <c r="K12" s="1">
        <v>3365</v>
      </c>
      <c r="L12" s="1">
        <v>5905</v>
      </c>
      <c r="M12" s="1">
        <v>92885</v>
      </c>
      <c r="N12" s="1">
        <v>21645</v>
      </c>
      <c r="O12" s="1">
        <v>9905</v>
      </c>
      <c r="P12" s="1">
        <v>124435</v>
      </c>
      <c r="Q12">
        <f t="shared" si="0"/>
        <v>124430</v>
      </c>
    </row>
    <row r="13" spans="1:17">
      <c r="A13" s="11" t="s">
        <v>69</v>
      </c>
      <c r="B13" s="1">
        <v>1620</v>
      </c>
      <c r="C13" s="1">
        <v>9070</v>
      </c>
      <c r="D13" s="1">
        <v>1115</v>
      </c>
      <c r="E13" s="1">
        <v>3150</v>
      </c>
      <c r="F13" s="1">
        <v>35430</v>
      </c>
      <c r="G13" s="1">
        <v>50390</v>
      </c>
      <c r="H13" s="1">
        <v>5555</v>
      </c>
      <c r="I13" s="1">
        <v>12445</v>
      </c>
      <c r="J13" s="1">
        <v>1110</v>
      </c>
      <c r="K13" s="1">
        <v>1070</v>
      </c>
      <c r="L13" s="1">
        <v>2185</v>
      </c>
      <c r="M13" s="1">
        <v>70570</v>
      </c>
      <c r="N13" s="1">
        <v>14965</v>
      </c>
      <c r="O13" s="1">
        <v>1580</v>
      </c>
      <c r="P13" s="1">
        <v>87115</v>
      </c>
      <c r="Q13">
        <f t="shared" si="0"/>
        <v>87110</v>
      </c>
    </row>
    <row r="14" spans="1:17">
      <c r="A14" s="11" t="s">
        <v>70</v>
      </c>
      <c r="B14" s="1">
        <v>835</v>
      </c>
      <c r="C14" s="1">
        <v>3485</v>
      </c>
      <c r="D14" s="1">
        <v>505</v>
      </c>
      <c r="E14" s="1">
        <v>1035</v>
      </c>
      <c r="F14" s="1">
        <v>14705</v>
      </c>
      <c r="G14" s="1">
        <v>20565</v>
      </c>
      <c r="H14" s="1">
        <v>1795</v>
      </c>
      <c r="I14" s="1">
        <v>9955</v>
      </c>
      <c r="J14" s="1">
        <v>1265</v>
      </c>
      <c r="K14" s="1">
        <v>1055</v>
      </c>
      <c r="L14" s="1">
        <v>2315</v>
      </c>
      <c r="M14" s="1">
        <v>34630</v>
      </c>
      <c r="N14" s="1">
        <v>8005</v>
      </c>
      <c r="O14" s="1">
        <v>965</v>
      </c>
      <c r="P14" s="1">
        <v>43600</v>
      </c>
      <c r="Q14">
        <f t="shared" si="0"/>
        <v>43605</v>
      </c>
    </row>
    <row r="15" spans="1:17">
      <c r="A15" s="11" t="s">
        <v>71</v>
      </c>
      <c r="B15" s="1">
        <v>495</v>
      </c>
      <c r="C15" s="1">
        <v>3165</v>
      </c>
      <c r="D15" s="1">
        <v>370</v>
      </c>
      <c r="E15" s="1">
        <v>1190</v>
      </c>
      <c r="F15" s="1">
        <v>10785</v>
      </c>
      <c r="G15" s="1">
        <v>16005</v>
      </c>
      <c r="H15" s="1">
        <v>2275</v>
      </c>
      <c r="I15" s="1">
        <v>17020</v>
      </c>
      <c r="J15" s="1">
        <v>1970</v>
      </c>
      <c r="K15" s="1">
        <v>2855</v>
      </c>
      <c r="L15" s="1">
        <v>4825</v>
      </c>
      <c r="M15" s="1">
        <v>40130</v>
      </c>
      <c r="N15" s="1">
        <v>16165</v>
      </c>
      <c r="O15" s="1">
        <v>7810</v>
      </c>
      <c r="P15" s="1">
        <v>64110</v>
      </c>
      <c r="Q15">
        <f t="shared" si="0"/>
        <v>64100</v>
      </c>
    </row>
    <row r="16" spans="1:17">
      <c r="A16" s="11" t="s">
        <v>72</v>
      </c>
      <c r="B16" s="1">
        <v>1045</v>
      </c>
      <c r="C16" s="1">
        <v>6050</v>
      </c>
      <c r="D16" s="1">
        <v>1110</v>
      </c>
      <c r="E16" s="1">
        <v>2380</v>
      </c>
      <c r="F16" s="1">
        <v>24505</v>
      </c>
      <c r="G16" s="1">
        <v>35085</v>
      </c>
      <c r="H16" s="1">
        <v>3375</v>
      </c>
      <c r="I16" s="1">
        <v>17110</v>
      </c>
      <c r="J16" s="1">
        <v>1840</v>
      </c>
      <c r="K16" s="1">
        <v>3015</v>
      </c>
      <c r="L16" s="1">
        <v>4855</v>
      </c>
      <c r="M16" s="1">
        <v>60425</v>
      </c>
      <c r="N16" s="1">
        <v>15980</v>
      </c>
      <c r="O16" s="1">
        <v>8550</v>
      </c>
      <c r="P16" s="1">
        <v>84945</v>
      </c>
      <c r="Q16">
        <f t="shared" si="0"/>
        <v>84960</v>
      </c>
    </row>
    <row r="17" spans="1:17">
      <c r="A17" s="10" t="s">
        <v>73</v>
      </c>
      <c r="B17" s="1">
        <v>127200</v>
      </c>
      <c r="C17" s="1">
        <v>718550</v>
      </c>
      <c r="D17" s="1">
        <v>96255</v>
      </c>
      <c r="E17" s="1">
        <v>252405</v>
      </c>
      <c r="F17" s="1">
        <v>2345290</v>
      </c>
      <c r="G17" s="1">
        <v>3539705</v>
      </c>
      <c r="H17" s="1">
        <v>381060</v>
      </c>
      <c r="I17" s="1">
        <v>3279395</v>
      </c>
      <c r="J17" s="1">
        <v>797690</v>
      </c>
      <c r="K17" s="1">
        <v>917045</v>
      </c>
      <c r="L17" s="1">
        <v>1714735</v>
      </c>
      <c r="M17" s="1">
        <v>8914890</v>
      </c>
      <c r="N17" s="1">
        <v>3156855</v>
      </c>
      <c r="O17" s="1">
        <v>1311155</v>
      </c>
      <c r="P17" s="1">
        <v>13382905</v>
      </c>
      <c r="Q17">
        <f t="shared" si="0"/>
        <v>13382900</v>
      </c>
    </row>
    <row r="18" spans="1:17">
      <c r="A18" t="s">
        <v>74</v>
      </c>
      <c r="B18" s="1">
        <v>184470</v>
      </c>
      <c r="C18" s="1">
        <v>1076480</v>
      </c>
      <c r="D18" s="1">
        <v>152520</v>
      </c>
      <c r="E18" s="1">
        <v>348275</v>
      </c>
      <c r="F18" s="1">
        <v>3361475</v>
      </c>
      <c r="G18" s="1">
        <v>5123220</v>
      </c>
      <c r="H18" s="1">
        <v>542220</v>
      </c>
      <c r="I18" s="1">
        <v>3912125</v>
      </c>
      <c r="J18" s="1">
        <v>873875</v>
      </c>
      <c r="K18" s="1">
        <v>1044485</v>
      </c>
      <c r="L18" s="1">
        <v>1918360</v>
      </c>
      <c r="M18" s="1">
        <v>11495930</v>
      </c>
      <c r="N18" s="1">
        <v>3857035</v>
      </c>
      <c r="O18" s="1">
        <v>1620500</v>
      </c>
      <c r="P18" s="1">
        <v>16973460</v>
      </c>
      <c r="Q18">
        <f t="shared" si="0"/>
        <v>16973460</v>
      </c>
    </row>
    <row r="19" spans="1:17">
      <c r="A19" s="11" t="s">
        <v>75</v>
      </c>
      <c r="B19" s="1">
        <v>1760</v>
      </c>
      <c r="C19" s="1">
        <v>14125</v>
      </c>
      <c r="D19" s="1">
        <v>1325</v>
      </c>
      <c r="E19" s="1">
        <v>5865</v>
      </c>
      <c r="F19" s="1">
        <v>62045</v>
      </c>
      <c r="G19" s="1">
        <v>85125</v>
      </c>
      <c r="H19" s="1">
        <v>19350</v>
      </c>
      <c r="I19" s="1">
        <v>163660</v>
      </c>
      <c r="J19" s="1">
        <v>41335</v>
      </c>
      <c r="K19" s="1">
        <v>48630</v>
      </c>
      <c r="L19" s="1">
        <v>89965</v>
      </c>
      <c r="M19" s="1">
        <v>358105</v>
      </c>
      <c r="N19" s="1">
        <v>158840</v>
      </c>
      <c r="O19" s="1">
        <v>123240</v>
      </c>
      <c r="P19" s="1">
        <v>640185</v>
      </c>
      <c r="Q19">
        <f t="shared" si="0"/>
        <v>640175</v>
      </c>
    </row>
    <row r="20" spans="1:17">
      <c r="A20" t="s">
        <v>76</v>
      </c>
      <c r="B20" s="1">
        <v>1670</v>
      </c>
      <c r="C20" s="1">
        <v>13610</v>
      </c>
      <c r="D20" s="1">
        <v>1260</v>
      </c>
      <c r="E20" s="1">
        <v>5615</v>
      </c>
      <c r="F20" s="1">
        <v>59975</v>
      </c>
      <c r="G20" s="1">
        <v>82130</v>
      </c>
      <c r="H20" s="1">
        <v>18840</v>
      </c>
      <c r="I20" s="1">
        <v>159290</v>
      </c>
      <c r="J20" s="1">
        <v>40170</v>
      </c>
      <c r="K20" s="1">
        <v>47270</v>
      </c>
      <c r="L20" s="1">
        <v>87440</v>
      </c>
      <c r="M20" s="1">
        <v>347700</v>
      </c>
      <c r="N20" s="1">
        <v>154280</v>
      </c>
      <c r="O20" s="1">
        <v>120780</v>
      </c>
      <c r="P20" s="1">
        <v>622750</v>
      </c>
      <c r="Q20">
        <f t="shared" si="0"/>
        <v>622760</v>
      </c>
    </row>
    <row r="21" spans="1:17">
      <c r="A21" s="11" t="s">
        <v>77</v>
      </c>
      <c r="B21" s="1">
        <v>860</v>
      </c>
      <c r="C21" s="1">
        <v>6995</v>
      </c>
      <c r="D21" s="1">
        <v>480</v>
      </c>
      <c r="E21" s="1">
        <v>2855</v>
      </c>
      <c r="F21" s="1">
        <v>29750</v>
      </c>
      <c r="G21" s="1">
        <v>40940</v>
      </c>
      <c r="H21" s="1">
        <v>11035</v>
      </c>
      <c r="I21" s="1">
        <v>83305</v>
      </c>
      <c r="J21" s="1">
        <v>18740</v>
      </c>
      <c r="K21" s="1">
        <v>26215</v>
      </c>
      <c r="L21" s="1">
        <v>44955</v>
      </c>
      <c r="M21" s="1">
        <v>180235</v>
      </c>
      <c r="N21" s="1">
        <v>81610</v>
      </c>
      <c r="O21" s="1">
        <v>73440</v>
      </c>
      <c r="P21" s="1">
        <v>335280</v>
      </c>
      <c r="Q21">
        <f t="shared" si="0"/>
        <v>335285</v>
      </c>
    </row>
    <row r="22" spans="1:17">
      <c r="A22" s="11" t="s">
        <v>78</v>
      </c>
      <c r="B22" s="1">
        <v>780</v>
      </c>
      <c r="C22" s="1">
        <v>6415</v>
      </c>
      <c r="D22" s="1">
        <v>750</v>
      </c>
      <c r="E22" s="1">
        <v>2695</v>
      </c>
      <c r="F22" s="1">
        <v>29115</v>
      </c>
      <c r="G22" s="1">
        <v>39755</v>
      </c>
      <c r="H22" s="1">
        <v>7430</v>
      </c>
      <c r="I22" s="1">
        <v>71265</v>
      </c>
      <c r="J22" s="1">
        <v>20165</v>
      </c>
      <c r="K22" s="1">
        <v>19225</v>
      </c>
      <c r="L22" s="1">
        <v>39390</v>
      </c>
      <c r="M22" s="1">
        <v>157840</v>
      </c>
      <c r="N22" s="1">
        <v>68335</v>
      </c>
      <c r="O22" s="1">
        <v>38795</v>
      </c>
      <c r="P22" s="1">
        <v>264975</v>
      </c>
      <c r="Q22">
        <f t="shared" si="0"/>
        <v>264970</v>
      </c>
    </row>
    <row r="23" spans="1:17">
      <c r="A23" s="11" t="s">
        <v>79</v>
      </c>
      <c r="B23" s="1">
        <v>30</v>
      </c>
      <c r="C23" s="1">
        <v>200</v>
      </c>
      <c r="D23" s="1">
        <v>30</v>
      </c>
      <c r="E23" s="1">
        <v>70</v>
      </c>
      <c r="F23" s="1">
        <v>1105</v>
      </c>
      <c r="G23" s="1">
        <v>1435</v>
      </c>
      <c r="H23" s="1">
        <v>380</v>
      </c>
      <c r="I23" s="1">
        <v>4720</v>
      </c>
      <c r="J23" s="1">
        <v>1265</v>
      </c>
      <c r="K23" s="1">
        <v>1830</v>
      </c>
      <c r="L23" s="1">
        <v>3095</v>
      </c>
      <c r="M23" s="1">
        <v>9625</v>
      </c>
      <c r="N23" s="1">
        <v>4335</v>
      </c>
      <c r="O23" s="1">
        <v>8545</v>
      </c>
      <c r="P23" s="1">
        <v>22505</v>
      </c>
      <c r="Q23">
        <f t="shared" si="0"/>
        <v>22510</v>
      </c>
    </row>
    <row r="24" spans="1:17">
      <c r="A24" s="11" t="s">
        <v>80</v>
      </c>
      <c r="B24" s="1">
        <v>35</v>
      </c>
      <c r="C24" s="1">
        <v>215</v>
      </c>
      <c r="D24" s="1">
        <v>25</v>
      </c>
      <c r="E24" s="1">
        <v>115</v>
      </c>
      <c r="F24" s="1">
        <v>875</v>
      </c>
      <c r="G24" s="1">
        <v>1265</v>
      </c>
      <c r="H24" s="1">
        <v>260</v>
      </c>
      <c r="I24" s="1">
        <v>1970</v>
      </c>
      <c r="J24" s="1">
        <v>495</v>
      </c>
      <c r="K24" s="1">
        <v>675</v>
      </c>
      <c r="L24" s="1">
        <v>1170</v>
      </c>
      <c r="M24" s="1">
        <v>4665</v>
      </c>
      <c r="N24" s="1">
        <v>2005</v>
      </c>
      <c r="O24" s="1">
        <v>1110</v>
      </c>
      <c r="P24" s="1">
        <v>7780</v>
      </c>
      <c r="Q24">
        <f t="shared" si="0"/>
        <v>7780</v>
      </c>
    </row>
    <row r="25" spans="1:17">
      <c r="A25" s="11" t="s">
        <v>81</v>
      </c>
      <c r="B25" s="1">
        <v>50</v>
      </c>
      <c r="C25" s="1">
        <v>305</v>
      </c>
      <c r="D25" s="1">
        <v>45</v>
      </c>
      <c r="E25" s="1">
        <v>140</v>
      </c>
      <c r="F25" s="1">
        <v>1195</v>
      </c>
      <c r="G25" s="1">
        <v>1730</v>
      </c>
      <c r="H25" s="1">
        <v>250</v>
      </c>
      <c r="I25" s="1">
        <v>2405</v>
      </c>
      <c r="J25" s="1">
        <v>670</v>
      </c>
      <c r="K25" s="1">
        <v>685</v>
      </c>
      <c r="L25" s="1">
        <v>1350</v>
      </c>
      <c r="M25" s="1">
        <v>5740</v>
      </c>
      <c r="N25" s="1">
        <v>2550</v>
      </c>
      <c r="O25" s="1">
        <v>1355</v>
      </c>
      <c r="P25" s="1">
        <v>9655</v>
      </c>
      <c r="Q25">
        <f t="shared" si="0"/>
        <v>9650</v>
      </c>
    </row>
    <row r="26" spans="1:17">
      <c r="A26" t="s">
        <v>82</v>
      </c>
      <c r="B26" s="1">
        <v>182710</v>
      </c>
      <c r="C26" s="1">
        <v>1062350</v>
      </c>
      <c r="D26" s="1">
        <v>151195</v>
      </c>
      <c r="E26" s="1">
        <v>342410</v>
      </c>
      <c r="F26" s="1">
        <v>3299430</v>
      </c>
      <c r="G26" s="1">
        <v>5038095</v>
      </c>
      <c r="H26" s="1">
        <v>522870</v>
      </c>
      <c r="I26" s="1">
        <v>3748465</v>
      </c>
      <c r="J26" s="1">
        <v>832540</v>
      </c>
      <c r="K26" s="1">
        <v>995855</v>
      </c>
      <c r="L26" s="1">
        <v>1828395</v>
      </c>
      <c r="M26" s="1">
        <v>11137830</v>
      </c>
      <c r="N26" s="1">
        <v>3698190</v>
      </c>
      <c r="O26" s="1">
        <v>1497255</v>
      </c>
      <c r="P26" s="1">
        <v>16333275</v>
      </c>
      <c r="Q26">
        <f t="shared" si="0"/>
        <v>16333270</v>
      </c>
    </row>
    <row r="27" spans="1:17">
      <c r="A27" s="11" t="s">
        <v>83</v>
      </c>
      <c r="B27" s="1">
        <f>B3-SUM(B5:B16)-B19</f>
        <v>125440</v>
      </c>
      <c r="C27" s="1">
        <f t="shared" ref="C27:P27" si="1">C3-SUM(C5:C16)-C19</f>
        <v>704425</v>
      </c>
      <c r="D27" s="1">
        <f t="shared" si="1"/>
        <v>94930</v>
      </c>
      <c r="E27" s="1">
        <f t="shared" si="1"/>
        <v>246540</v>
      </c>
      <c r="F27" s="1">
        <f t="shared" si="1"/>
        <v>2283240</v>
      </c>
      <c r="G27" s="1">
        <f t="shared" si="1"/>
        <v>3454590</v>
      </c>
      <c r="H27" s="1">
        <f t="shared" si="1"/>
        <v>361700</v>
      </c>
      <c r="I27" s="1">
        <f t="shared" si="1"/>
        <v>3115720</v>
      </c>
      <c r="J27" s="1">
        <f t="shared" si="1"/>
        <v>756350</v>
      </c>
      <c r="K27" s="1">
        <f t="shared" si="1"/>
        <v>868415</v>
      </c>
      <c r="L27" s="1">
        <f t="shared" si="1"/>
        <v>1624770</v>
      </c>
      <c r="M27" s="1">
        <f t="shared" si="1"/>
        <v>8556790</v>
      </c>
      <c r="N27" s="1">
        <f t="shared" si="1"/>
        <v>2998015</v>
      </c>
      <c r="O27" s="1">
        <f t="shared" si="1"/>
        <v>1187915</v>
      </c>
      <c r="P27" s="1">
        <f t="shared" si="1"/>
        <v>12742720</v>
      </c>
      <c r="Q27">
        <f t="shared" si="0"/>
        <v>12742690</v>
      </c>
    </row>
    <row r="28" spans="1:17">
      <c r="A28" s="11" t="s">
        <v>84</v>
      </c>
      <c r="B28" s="1">
        <v>184470</v>
      </c>
      <c r="C28" s="1">
        <v>1076480</v>
      </c>
      <c r="D28" s="1">
        <v>152515</v>
      </c>
      <c r="E28" s="1">
        <v>348270</v>
      </c>
      <c r="F28" s="1">
        <v>3361480</v>
      </c>
      <c r="G28" s="1">
        <v>5123220</v>
      </c>
      <c r="H28" s="1">
        <v>542225</v>
      </c>
      <c r="I28" s="1">
        <v>3912125</v>
      </c>
      <c r="J28" s="1">
        <v>873875</v>
      </c>
      <c r="K28" s="1">
        <v>1044485</v>
      </c>
      <c r="L28" s="1">
        <v>1918365</v>
      </c>
      <c r="M28" s="1">
        <v>11495930</v>
      </c>
      <c r="N28" s="1">
        <v>3857035</v>
      </c>
      <c r="O28" s="1">
        <v>1620495</v>
      </c>
      <c r="P28" s="1">
        <v>16973465</v>
      </c>
      <c r="Q28">
        <f t="shared" si="0"/>
        <v>16973455</v>
      </c>
    </row>
    <row r="29" spans="1:17">
      <c r="A29" s="11" t="s">
        <v>85</v>
      </c>
      <c r="B29" s="1">
        <v>112370</v>
      </c>
      <c r="C29" s="1">
        <v>530560</v>
      </c>
      <c r="D29" s="1">
        <v>81820</v>
      </c>
      <c r="E29" s="1">
        <v>154780</v>
      </c>
      <c r="F29" s="1">
        <v>1537035</v>
      </c>
      <c r="G29" s="1">
        <v>2416560</v>
      </c>
      <c r="H29" s="1">
        <v>236165</v>
      </c>
      <c r="I29" s="1">
        <v>1728220</v>
      </c>
      <c r="J29" s="1">
        <v>734960</v>
      </c>
      <c r="K29" s="1">
        <v>609855</v>
      </c>
      <c r="L29" s="1">
        <v>1344820</v>
      </c>
      <c r="M29" s="1">
        <v>5725760</v>
      </c>
      <c r="N29" s="1">
        <v>2079075</v>
      </c>
      <c r="O29" s="1">
        <v>1020335</v>
      </c>
      <c r="P29" s="1">
        <v>8825175</v>
      </c>
      <c r="Q29">
        <f t="shared" si="0"/>
        <v>8825175</v>
      </c>
    </row>
    <row r="30" spans="1:17">
      <c r="A30" s="12" t="s">
        <v>86</v>
      </c>
      <c r="B30" s="3">
        <v>72100</v>
      </c>
      <c r="C30" s="3">
        <v>545925</v>
      </c>
      <c r="D30" s="3">
        <v>70695</v>
      </c>
      <c r="E30" s="3">
        <v>193495</v>
      </c>
      <c r="F30" s="3">
        <v>1824445</v>
      </c>
      <c r="G30" s="3">
        <v>2706660</v>
      </c>
      <c r="H30" s="3">
        <v>306060</v>
      </c>
      <c r="I30" s="3">
        <v>2183905</v>
      </c>
      <c r="J30" s="3">
        <v>138915</v>
      </c>
      <c r="K30" s="3">
        <v>434625</v>
      </c>
      <c r="L30" s="3">
        <v>573545</v>
      </c>
      <c r="M30" s="3">
        <v>5770165</v>
      </c>
      <c r="N30" s="3">
        <v>1777960</v>
      </c>
      <c r="O30" s="3">
        <v>600165</v>
      </c>
      <c r="P30" s="3">
        <v>8148290</v>
      </c>
      <c r="Q30">
        <f t="shared" si="0"/>
        <v>8148290</v>
      </c>
    </row>
    <row r="32" spans="1:17">
      <c r="A32" s="4" t="s">
        <v>87</v>
      </c>
      <c r="B32" s="13">
        <f t="shared" ref="B32:Q42" si="2">B5/$Q5</f>
        <v>2.5370036594024797E-2</v>
      </c>
      <c r="C32" s="13">
        <f t="shared" si="2"/>
        <v>0.12682287399639522</v>
      </c>
      <c r="D32" s="13">
        <f t="shared" si="2"/>
        <v>1.5914304440439127E-2</v>
      </c>
      <c r="E32" s="13">
        <f t="shared" si="2"/>
        <v>2.2058823529411766E-2</v>
      </c>
      <c r="F32" s="13">
        <f t="shared" si="2"/>
        <v>0.34110956360259981</v>
      </c>
      <c r="G32" s="13">
        <f t="shared" si="2"/>
        <v>0.53126877491943858</v>
      </c>
      <c r="H32" s="13">
        <f t="shared" si="2"/>
        <v>3.91337593533235E-2</v>
      </c>
      <c r="I32" s="13">
        <f t="shared" si="2"/>
        <v>0.14460101589382271</v>
      </c>
      <c r="J32" s="13">
        <f t="shared" si="2"/>
        <v>1.3067343929215141E-2</v>
      </c>
      <c r="K32" s="13">
        <f t="shared" si="2"/>
        <v>1.4050466983450761E-2</v>
      </c>
      <c r="L32" s="13">
        <f t="shared" si="2"/>
        <v>2.71178109126659E-2</v>
      </c>
      <c r="M32" s="13">
        <f t="shared" si="2"/>
        <v>0.74212136107925064</v>
      </c>
      <c r="N32" s="13">
        <f t="shared" si="2"/>
        <v>0.16980037140204271</v>
      </c>
      <c r="O32" s="13">
        <f t="shared" si="2"/>
        <v>8.8071440275274457E-2</v>
      </c>
      <c r="P32" s="13">
        <f t="shared" si="2"/>
        <v>0.99999317275656785</v>
      </c>
      <c r="Q32" s="13">
        <f t="shared" si="2"/>
        <v>1</v>
      </c>
    </row>
    <row r="33" spans="1:17">
      <c r="A33" s="4" t="s">
        <v>88</v>
      </c>
      <c r="B33" s="13">
        <f t="shared" si="2"/>
        <v>1.3685994498930348E-2</v>
      </c>
      <c r="C33" s="13">
        <f t="shared" si="2"/>
        <v>0.14799544355846969</v>
      </c>
      <c r="D33" s="13">
        <f t="shared" si="2"/>
        <v>2.1298585836134806E-2</v>
      </c>
      <c r="E33" s="13">
        <f t="shared" si="2"/>
        <v>2.791098269107882E-2</v>
      </c>
      <c r="F33" s="13">
        <f t="shared" si="2"/>
        <v>0.28272164031895092</v>
      </c>
      <c r="G33" s="13">
        <f t="shared" si="2"/>
        <v>0.49360709026755201</v>
      </c>
      <c r="H33" s="13">
        <f t="shared" si="2"/>
        <v>3.5334648403856306E-2</v>
      </c>
      <c r="I33" s="13">
        <f t="shared" si="2"/>
        <v>0.14295001805906704</v>
      </c>
      <c r="J33" s="13">
        <f t="shared" si="2"/>
        <v>1.3952713027533132E-2</v>
      </c>
      <c r="K33" s="13">
        <f t="shared" si="2"/>
        <v>2.0865168227155281E-2</v>
      </c>
      <c r="L33" s="13">
        <f t="shared" si="2"/>
        <v>3.4812324618675852E-2</v>
      </c>
      <c r="M33" s="13">
        <f t="shared" si="2"/>
        <v>0.70670408134915119</v>
      </c>
      <c r="N33" s="13">
        <f t="shared" si="2"/>
        <v>0.20327841524740922</v>
      </c>
      <c r="O33" s="13">
        <f t="shared" si="2"/>
        <v>9.000639013141444E-2</v>
      </c>
      <c r="P33" s="13">
        <f t="shared" si="2"/>
        <v>0.99999444336398746</v>
      </c>
      <c r="Q33" s="13">
        <f t="shared" si="2"/>
        <v>1</v>
      </c>
    </row>
    <row r="34" spans="1:17">
      <c r="A34" s="4" t="s">
        <v>89</v>
      </c>
      <c r="B34" s="13">
        <f t="shared" si="2"/>
        <v>1.1222305778909007E-2</v>
      </c>
      <c r="C34" s="13">
        <f t="shared" si="2"/>
        <v>7.401515589749523E-2</v>
      </c>
      <c r="D34" s="13">
        <f t="shared" si="2"/>
        <v>6.6909623802086345E-3</v>
      </c>
      <c r="E34" s="13">
        <f t="shared" si="2"/>
        <v>2.173116600142689E-2</v>
      </c>
      <c r="F34" s="13">
        <f t="shared" si="2"/>
        <v>0.17449528547463411</v>
      </c>
      <c r="G34" s="13">
        <f t="shared" si="2"/>
        <v>0.28815487553267388</v>
      </c>
      <c r="H34" s="13">
        <f t="shared" si="2"/>
        <v>4.6701760475116177E-2</v>
      </c>
      <c r="I34" s="13">
        <f t="shared" si="2"/>
        <v>0.25566417924837548</v>
      </c>
      <c r="J34" s="13">
        <f t="shared" si="2"/>
        <v>3.748481517903627E-2</v>
      </c>
      <c r="K34" s="13">
        <f t="shared" si="2"/>
        <v>7.3349916121941347E-2</v>
      </c>
      <c r="L34" s="13">
        <f t="shared" si="2"/>
        <v>0.11082509014481016</v>
      </c>
      <c r="M34" s="13">
        <f t="shared" si="2"/>
        <v>0.70134590540097563</v>
      </c>
      <c r="N34" s="13">
        <f t="shared" si="2"/>
        <v>0.21326237442394091</v>
      </c>
      <c r="O34" s="13">
        <f t="shared" si="2"/>
        <v>8.5382079018915952E-2</v>
      </c>
      <c r="P34" s="13">
        <f t="shared" si="2"/>
        <v>0.99998071768766505</v>
      </c>
      <c r="Q34" s="13">
        <f t="shared" si="2"/>
        <v>1</v>
      </c>
    </row>
    <row r="35" spans="1:17">
      <c r="A35" s="4" t="s">
        <v>16</v>
      </c>
      <c r="B35" s="13">
        <f t="shared" si="2"/>
        <v>1.7651845993374826E-3</v>
      </c>
      <c r="C35" s="13">
        <f t="shared" si="2"/>
        <v>2.0414245268961406E-2</v>
      </c>
      <c r="D35" s="13">
        <f t="shared" si="2"/>
        <v>9.7199775340141899E-3</v>
      </c>
      <c r="E35" s="13">
        <f t="shared" si="2"/>
        <v>2.7360361289730982E-2</v>
      </c>
      <c r="F35" s="13">
        <f t="shared" si="2"/>
        <v>0.38306798253154983</v>
      </c>
      <c r="G35" s="13">
        <f t="shared" si="2"/>
        <v>0.44232775122359386</v>
      </c>
      <c r="H35" s="13">
        <f t="shared" si="2"/>
        <v>7.7622273420217089E-2</v>
      </c>
      <c r="I35" s="13">
        <f t="shared" si="2"/>
        <v>0.20017651845993376</v>
      </c>
      <c r="J35" s="13">
        <f t="shared" si="2"/>
        <v>1.7285054388317688E-2</v>
      </c>
      <c r="K35" s="13">
        <f t="shared" si="2"/>
        <v>3.8845523423082652E-2</v>
      </c>
      <c r="L35" s="13">
        <f t="shared" si="2"/>
        <v>5.614204004905838E-2</v>
      </c>
      <c r="M35" s="13">
        <f t="shared" si="2"/>
        <v>0.77625712091514509</v>
      </c>
      <c r="N35" s="13">
        <f t="shared" si="2"/>
        <v>0.19787260869066858</v>
      </c>
      <c r="O35" s="13">
        <f t="shared" si="2"/>
        <v>2.5870270394186354E-2</v>
      </c>
      <c r="P35" s="13">
        <f t="shared" si="2"/>
        <v>1.0000114622376581</v>
      </c>
      <c r="Q35" s="13">
        <f t="shared" si="2"/>
        <v>1</v>
      </c>
    </row>
    <row r="36" spans="1:17">
      <c r="A36" s="4" t="s">
        <v>90</v>
      </c>
      <c r="B36" s="13">
        <f t="shared" si="2"/>
        <v>1.0266144175034696E-2</v>
      </c>
      <c r="C36" s="13">
        <f t="shared" si="2"/>
        <v>6.47807984325251E-2</v>
      </c>
      <c r="D36" s="13">
        <f t="shared" si="2"/>
        <v>9.6538492938199032E-3</v>
      </c>
      <c r="E36" s="13">
        <f t="shared" si="2"/>
        <v>4.3370887419381172E-2</v>
      </c>
      <c r="F36" s="13">
        <f t="shared" si="2"/>
        <v>0.19128092089150134</v>
      </c>
      <c r="G36" s="13">
        <f t="shared" si="2"/>
        <v>0.31937301004163604</v>
      </c>
      <c r="H36" s="13">
        <f t="shared" si="2"/>
        <v>4.3064739978773775E-2</v>
      </c>
      <c r="I36" s="13">
        <f t="shared" si="2"/>
        <v>0.20234304841211528</v>
      </c>
      <c r="J36" s="13">
        <f t="shared" si="2"/>
        <v>3.688056167850437E-2</v>
      </c>
      <c r="K36" s="13">
        <f t="shared" si="2"/>
        <v>6.2556127030778022E-2</v>
      </c>
      <c r="L36" s="13">
        <f t="shared" si="2"/>
        <v>9.9436688709282392E-2</v>
      </c>
      <c r="M36" s="13">
        <f t="shared" si="2"/>
        <v>0.66417666748305981</v>
      </c>
      <c r="N36" s="13">
        <f t="shared" si="2"/>
        <v>0.22252836966282963</v>
      </c>
      <c r="O36" s="13">
        <f t="shared" si="2"/>
        <v>0.11327455302473671</v>
      </c>
      <c r="P36" s="13">
        <f t="shared" si="2"/>
        <v>0.99995918034125231</v>
      </c>
      <c r="Q36" s="13">
        <f t="shared" si="2"/>
        <v>1</v>
      </c>
    </row>
    <row r="37" spans="1:17">
      <c r="A37" s="4" t="s">
        <v>91</v>
      </c>
      <c r="B37" s="13">
        <f t="shared" si="2"/>
        <v>3.0925290618752623E-2</v>
      </c>
      <c r="C37" s="13">
        <f t="shared" si="2"/>
        <v>0.10923809758866648</v>
      </c>
      <c r="D37" s="13">
        <f t="shared" si="2"/>
        <v>3.1492953575042573E-2</v>
      </c>
      <c r="E37" s="13">
        <f t="shared" si="2"/>
        <v>4.0402793888984871E-2</v>
      </c>
      <c r="F37" s="13">
        <f t="shared" si="2"/>
        <v>0.29214897450452898</v>
      </c>
      <c r="G37" s="13">
        <f t="shared" si="2"/>
        <v>0.50418342917787595</v>
      </c>
      <c r="H37" s="13">
        <f t="shared" si="2"/>
        <v>5.1780734012883481E-2</v>
      </c>
      <c r="I37" s="13">
        <f t="shared" si="2"/>
        <v>0.14816003159167757</v>
      </c>
      <c r="J37" s="13">
        <f t="shared" si="2"/>
        <v>2.3298862205987609E-2</v>
      </c>
      <c r="K37" s="13">
        <f t="shared" si="2"/>
        <v>5.2027543993879113E-2</v>
      </c>
      <c r="L37" s="13">
        <f t="shared" si="2"/>
        <v>7.5351087197966279E-2</v>
      </c>
      <c r="M37" s="13">
        <f t="shared" si="2"/>
        <v>0.77942591998420419</v>
      </c>
      <c r="N37" s="13">
        <f t="shared" si="2"/>
        <v>0.13999062122072217</v>
      </c>
      <c r="O37" s="13">
        <f t="shared" si="2"/>
        <v>8.0534096798874549E-2</v>
      </c>
      <c r="P37" s="13">
        <f t="shared" si="2"/>
        <v>0.9999753190019004</v>
      </c>
      <c r="Q37" s="13">
        <f t="shared" si="2"/>
        <v>1</v>
      </c>
    </row>
    <row r="38" spans="1:17">
      <c r="A38" s="4" t="s">
        <v>92</v>
      </c>
      <c r="B38" s="13">
        <f t="shared" si="2"/>
        <v>7.4435149199657468E-3</v>
      </c>
      <c r="C38" s="13">
        <f t="shared" si="2"/>
        <v>4.1367498847243264E-2</v>
      </c>
      <c r="D38" s="13">
        <f t="shared" si="2"/>
        <v>1.3273170410381398E-2</v>
      </c>
      <c r="E38" s="13">
        <f t="shared" si="2"/>
        <v>1.3997760358342666E-2</v>
      </c>
      <c r="F38" s="13">
        <f t="shared" si="2"/>
        <v>0.18697714248073249</v>
      </c>
      <c r="G38" s="13">
        <f t="shared" si="2"/>
        <v>0.26302615110994004</v>
      </c>
      <c r="H38" s="13">
        <f t="shared" si="2"/>
        <v>2.6908635794743431E-2</v>
      </c>
      <c r="I38" s="13">
        <f t="shared" si="2"/>
        <v>0.16632632896383637</v>
      </c>
      <c r="J38" s="13">
        <f t="shared" si="2"/>
        <v>3.0333970094196694E-2</v>
      </c>
      <c r="K38" s="13">
        <f t="shared" si="2"/>
        <v>4.0609972992556483E-2</v>
      </c>
      <c r="L38" s="13">
        <f t="shared" si="2"/>
        <v>7.0943943086753183E-2</v>
      </c>
      <c r="M38" s="13">
        <f t="shared" si="2"/>
        <v>0.52720505895527303</v>
      </c>
      <c r="N38" s="13">
        <f t="shared" si="2"/>
        <v>0.23950991370792438</v>
      </c>
      <c r="O38" s="13">
        <f t="shared" si="2"/>
        <v>0.23325209143007708</v>
      </c>
      <c r="P38" s="13">
        <f t="shared" si="2"/>
        <v>1</v>
      </c>
      <c r="Q38" s="13">
        <f t="shared" si="2"/>
        <v>1</v>
      </c>
    </row>
    <row r="39" spans="1:17">
      <c r="A39" s="4" t="s">
        <v>93</v>
      </c>
      <c r="B39" s="13">
        <f t="shared" si="2"/>
        <v>4.7255485011653137E-2</v>
      </c>
      <c r="C39" s="13">
        <f t="shared" si="2"/>
        <v>0.14899943743470223</v>
      </c>
      <c r="D39" s="13">
        <f t="shared" si="2"/>
        <v>3.1101824318894158E-2</v>
      </c>
      <c r="E39" s="13">
        <f t="shared" si="2"/>
        <v>2.1698947199228481E-2</v>
      </c>
      <c r="F39" s="13">
        <f t="shared" si="2"/>
        <v>0.27750542473679979</v>
      </c>
      <c r="G39" s="13">
        <f t="shared" si="2"/>
        <v>0.52656111870127786</v>
      </c>
      <c r="H39" s="13">
        <f t="shared" si="2"/>
        <v>3.6285461705376519E-2</v>
      </c>
      <c r="I39" s="13">
        <f t="shared" si="2"/>
        <v>0.13614080205738166</v>
      </c>
      <c r="J39" s="13">
        <f t="shared" si="2"/>
        <v>2.0413083661496422E-2</v>
      </c>
      <c r="K39" s="13">
        <f t="shared" si="2"/>
        <v>2.7043317527927348E-2</v>
      </c>
      <c r="L39" s="13">
        <f t="shared" si="2"/>
        <v>4.7456401189423771E-2</v>
      </c>
      <c r="M39" s="13">
        <f t="shared" si="2"/>
        <v>0.74648396688901386</v>
      </c>
      <c r="N39" s="13">
        <f t="shared" si="2"/>
        <v>0.173953226713815</v>
      </c>
      <c r="O39" s="13">
        <f t="shared" si="2"/>
        <v>7.9602989632725232E-2</v>
      </c>
      <c r="P39" s="13">
        <f t="shared" si="2"/>
        <v>1.0000401832355541</v>
      </c>
      <c r="Q39" s="13">
        <f t="shared" si="2"/>
        <v>1</v>
      </c>
    </row>
    <row r="40" spans="1:17">
      <c r="A40" s="4" t="s">
        <v>94</v>
      </c>
      <c r="B40" s="13">
        <f t="shared" si="2"/>
        <v>1.8597175984387555E-2</v>
      </c>
      <c r="C40" s="13">
        <f t="shared" si="2"/>
        <v>0.10412122603604637</v>
      </c>
      <c r="D40" s="13">
        <f t="shared" si="2"/>
        <v>1.2799908162093905E-2</v>
      </c>
      <c r="E40" s="13">
        <f t="shared" si="2"/>
        <v>3.6161175525198028E-2</v>
      </c>
      <c r="F40" s="13">
        <f t="shared" si="2"/>
        <v>0.406727126621513</v>
      </c>
      <c r="G40" s="13">
        <f t="shared" si="2"/>
        <v>0.57846401102054879</v>
      </c>
      <c r="H40" s="13">
        <f t="shared" si="2"/>
        <v>6.3769946045230175E-2</v>
      </c>
      <c r="I40" s="13">
        <f t="shared" si="2"/>
        <v>0.14286534267018711</v>
      </c>
      <c r="J40" s="13">
        <f t="shared" si="2"/>
        <v>1.2742509470784065E-2</v>
      </c>
      <c r="K40" s="13">
        <f t="shared" si="2"/>
        <v>1.228331994030536E-2</v>
      </c>
      <c r="L40" s="13">
        <f t="shared" si="2"/>
        <v>2.5083228102399265E-2</v>
      </c>
      <c r="M40" s="13">
        <f t="shared" si="2"/>
        <v>0.81012512914705548</v>
      </c>
      <c r="N40" s="13">
        <f t="shared" si="2"/>
        <v>0.17179428309034553</v>
      </c>
      <c r="O40" s="13">
        <f t="shared" si="2"/>
        <v>1.813798645390885E-2</v>
      </c>
      <c r="P40" s="13">
        <f t="shared" si="2"/>
        <v>1.0000573986913099</v>
      </c>
      <c r="Q40" s="13">
        <f t="shared" si="2"/>
        <v>1</v>
      </c>
    </row>
    <row r="41" spans="1:17">
      <c r="A41" s="4" t="s">
        <v>95</v>
      </c>
      <c r="B41" s="13">
        <f t="shared" si="2"/>
        <v>1.9149180139892214E-2</v>
      </c>
      <c r="C41" s="13">
        <f t="shared" si="2"/>
        <v>7.9922027290448339E-2</v>
      </c>
      <c r="D41" s="13">
        <f t="shared" si="2"/>
        <v>1.1581240683407866E-2</v>
      </c>
      <c r="E41" s="13">
        <f t="shared" si="2"/>
        <v>2.3735810113519093E-2</v>
      </c>
      <c r="F41" s="13">
        <f t="shared" si="2"/>
        <v>0.33723196881091616</v>
      </c>
      <c r="G41" s="13">
        <f t="shared" si="2"/>
        <v>0.47162022703818368</v>
      </c>
      <c r="H41" s="13">
        <f t="shared" si="2"/>
        <v>4.1165004013301226E-2</v>
      </c>
      <c r="I41" s="13">
        <f t="shared" si="2"/>
        <v>0.22829950693727782</v>
      </c>
      <c r="J41" s="13">
        <f t="shared" si="2"/>
        <v>2.9010434583190001E-2</v>
      </c>
      <c r="K41" s="13">
        <f t="shared" si="2"/>
        <v>2.4194473110881781E-2</v>
      </c>
      <c r="L41" s="13">
        <f t="shared" si="2"/>
        <v>5.3090241944731109E-2</v>
      </c>
      <c r="M41" s="13">
        <f t="shared" si="2"/>
        <v>0.79417497993349384</v>
      </c>
      <c r="N41" s="13">
        <f t="shared" si="2"/>
        <v>0.18357986469441578</v>
      </c>
      <c r="O41" s="13">
        <f t="shared" si="2"/>
        <v>2.2130489622749685E-2</v>
      </c>
      <c r="P41" s="13">
        <f t="shared" si="2"/>
        <v>0.99988533425065929</v>
      </c>
      <c r="Q41" s="13">
        <f t="shared" si="2"/>
        <v>1</v>
      </c>
    </row>
    <row r="42" spans="1:17">
      <c r="A42" s="4" t="s">
        <v>96</v>
      </c>
      <c r="B42" s="13">
        <f t="shared" si="2"/>
        <v>7.7223088923556943E-3</v>
      </c>
      <c r="C42" s="13">
        <f t="shared" si="2"/>
        <v>4.9375975039001561E-2</v>
      </c>
      <c r="D42" s="13">
        <f t="shared" si="2"/>
        <v>5.7722308892355694E-3</v>
      </c>
      <c r="E42" s="13">
        <f t="shared" si="2"/>
        <v>1.8564742589703587E-2</v>
      </c>
      <c r="F42" s="13">
        <f t="shared" si="2"/>
        <v>0.16825273010920436</v>
      </c>
      <c r="G42" s="13">
        <f t="shared" si="2"/>
        <v>0.24968798751950078</v>
      </c>
      <c r="H42" s="13">
        <f t="shared" si="2"/>
        <v>3.5491419656786274E-2</v>
      </c>
      <c r="I42" s="13">
        <f t="shared" si="2"/>
        <v>0.26552262090483619</v>
      </c>
      <c r="J42" s="13">
        <f t="shared" si="2"/>
        <v>3.0733229329173165E-2</v>
      </c>
      <c r="K42" s="13">
        <f t="shared" si="2"/>
        <v>4.453978159126365E-2</v>
      </c>
      <c r="L42" s="13">
        <f t="shared" si="2"/>
        <v>7.5273010920436811E-2</v>
      </c>
      <c r="M42" s="13">
        <f t="shared" si="2"/>
        <v>0.62605304212168489</v>
      </c>
      <c r="N42" s="13">
        <f t="shared" si="2"/>
        <v>0.25218408736349451</v>
      </c>
      <c r="O42" s="13">
        <f t="shared" si="2"/>
        <v>0.1218408736349454</v>
      </c>
      <c r="P42" s="13">
        <f t="shared" si="2"/>
        <v>1.0001560062402497</v>
      </c>
      <c r="Q42" s="13">
        <f t="shared" si="2"/>
        <v>1</v>
      </c>
    </row>
    <row r="43" spans="1:17">
      <c r="A43" s="4" t="s">
        <v>97</v>
      </c>
      <c r="B43" s="13">
        <f>B16/$Q16</f>
        <v>1.2299905838041431E-2</v>
      </c>
      <c r="C43" s="13">
        <f t="shared" ref="C43:Q43" si="3">C16/$Q16</f>
        <v>7.120998116760828E-2</v>
      </c>
      <c r="D43" s="13">
        <f t="shared" si="3"/>
        <v>1.3064971751412429E-2</v>
      </c>
      <c r="E43" s="13">
        <f t="shared" si="3"/>
        <v>2.8013182674199624E-2</v>
      </c>
      <c r="F43" s="13">
        <f t="shared" si="3"/>
        <v>0.2884298493408663</v>
      </c>
      <c r="G43" s="13">
        <f t="shared" si="3"/>
        <v>0.4129590395480226</v>
      </c>
      <c r="H43" s="13">
        <f t="shared" si="3"/>
        <v>3.9724576271186439E-2</v>
      </c>
      <c r="I43" s="13">
        <f t="shared" si="3"/>
        <v>0.2013888888888889</v>
      </c>
      <c r="J43" s="13">
        <f t="shared" si="3"/>
        <v>2.1657250470809793E-2</v>
      </c>
      <c r="K43" s="13">
        <f t="shared" si="3"/>
        <v>3.5487288135593223E-2</v>
      </c>
      <c r="L43" s="13">
        <f t="shared" si="3"/>
        <v>5.7144538606403013E-2</v>
      </c>
      <c r="M43" s="13">
        <f t="shared" si="3"/>
        <v>0.71121704331450097</v>
      </c>
      <c r="N43" s="13">
        <f t="shared" si="3"/>
        <v>0.18808851224105461</v>
      </c>
      <c r="O43" s="13">
        <f t="shared" si="3"/>
        <v>0.10063559322033898</v>
      </c>
      <c r="P43" s="13">
        <f t="shared" si="3"/>
        <v>0.99982344632768361</v>
      </c>
      <c r="Q43" s="13">
        <f t="shared" si="3"/>
        <v>1</v>
      </c>
    </row>
    <row r="44" spans="1:17">
      <c r="A44" s="4" t="s">
        <v>98</v>
      </c>
      <c r="B44" s="13">
        <f>B4/$Q4</f>
        <v>1.5950135981384544E-2</v>
      </c>
      <c r="C44" s="13">
        <f t="shared" ref="C44:Q44" si="4">C4/$Q4</f>
        <v>9.9684868537402882E-2</v>
      </c>
      <c r="D44" s="13">
        <f t="shared" si="4"/>
        <v>1.5670235742842702E-2</v>
      </c>
      <c r="E44" s="13">
        <f t="shared" si="4"/>
        <v>2.670053320299173E-2</v>
      </c>
      <c r="F44" s="13">
        <f t="shared" si="4"/>
        <v>0.28301534716681082</v>
      </c>
      <c r="G44" s="13">
        <f t="shared" si="4"/>
        <v>0.44102112063143267</v>
      </c>
      <c r="H44" s="13">
        <f t="shared" si="4"/>
        <v>4.4885693477210414E-2</v>
      </c>
      <c r="I44" s="13">
        <f t="shared" si="4"/>
        <v>0.17622156958584512</v>
      </c>
      <c r="J44" s="13">
        <f t="shared" si="4"/>
        <v>2.1218109127672108E-2</v>
      </c>
      <c r="K44" s="13">
        <f t="shared" si="4"/>
        <v>3.5493021293306205E-2</v>
      </c>
      <c r="L44" s="13">
        <f t="shared" si="4"/>
        <v>5.6712522959478519E-2</v>
      </c>
      <c r="M44" s="13">
        <f t="shared" si="4"/>
        <v>0.71883951411546654</v>
      </c>
      <c r="N44" s="13">
        <f t="shared" si="4"/>
        <v>0.19500552141515332</v>
      </c>
      <c r="O44" s="13">
        <f t="shared" si="4"/>
        <v>8.615496446938016E-2</v>
      </c>
      <c r="P44" s="13">
        <f t="shared" si="4"/>
        <v>0.99999860746149982</v>
      </c>
      <c r="Q44" s="13">
        <f t="shared" si="4"/>
        <v>1</v>
      </c>
    </row>
    <row r="45" spans="1:17">
      <c r="A45" s="4" t="s">
        <v>99</v>
      </c>
      <c r="B45" s="13">
        <f>B21/$Q21</f>
        <v>2.5649820302131024E-3</v>
      </c>
      <c r="C45" s="13">
        <f t="shared" ref="C45:Q45" si="5">C21/$Q21</f>
        <v>2.0862848024814709E-2</v>
      </c>
      <c r="D45" s="13">
        <f t="shared" si="5"/>
        <v>1.4316178773282431E-3</v>
      </c>
      <c r="E45" s="13">
        <f t="shared" si="5"/>
        <v>8.515143832858613E-3</v>
      </c>
      <c r="F45" s="13">
        <f t="shared" si="5"/>
        <v>8.8730483021906739E-2</v>
      </c>
      <c r="G45" s="13">
        <f t="shared" si="5"/>
        <v>0.1221050747871214</v>
      </c>
      <c r="H45" s="13">
        <f t="shared" si="5"/>
        <v>3.2912298492327421E-2</v>
      </c>
      <c r="I45" s="13">
        <f t="shared" si="5"/>
        <v>0.24846026514756103</v>
      </c>
      <c r="J45" s="13">
        <f t="shared" si="5"/>
        <v>5.5892747960690159E-2</v>
      </c>
      <c r="K45" s="13">
        <f t="shared" si="5"/>
        <v>7.8187213862833116E-2</v>
      </c>
      <c r="L45" s="13">
        <f t="shared" si="5"/>
        <v>0.13407996182352327</v>
      </c>
      <c r="M45" s="13">
        <f t="shared" si="5"/>
        <v>0.53755760025053312</v>
      </c>
      <c r="N45" s="13">
        <f t="shared" si="5"/>
        <v>0.24340486451824567</v>
      </c>
      <c r="O45" s="13">
        <f t="shared" si="5"/>
        <v>0.21903753523122119</v>
      </c>
      <c r="P45" s="13">
        <f t="shared" si="5"/>
        <v>0.99998508731377778</v>
      </c>
      <c r="Q45" s="13">
        <f t="shared" si="5"/>
        <v>1</v>
      </c>
    </row>
    <row r="46" spans="1:17">
      <c r="A46" s="4" t="s">
        <v>27</v>
      </c>
      <c r="B46" s="13">
        <f t="shared" ref="B46:Q49" si="6">B22/$Q22</f>
        <v>2.9437294788089217E-3</v>
      </c>
      <c r="C46" s="13">
        <f t="shared" si="6"/>
        <v>2.4210287957127222E-2</v>
      </c>
      <c r="D46" s="13">
        <f t="shared" si="6"/>
        <v>2.8305091142393477E-3</v>
      </c>
      <c r="E46" s="13">
        <f t="shared" si="6"/>
        <v>1.0170962750500057E-2</v>
      </c>
      <c r="F46" s="13">
        <f t="shared" si="6"/>
        <v>0.10988036381477148</v>
      </c>
      <c r="G46" s="13">
        <f t="shared" si="6"/>
        <v>0.15003585311544704</v>
      </c>
      <c r="H46" s="13">
        <f t="shared" si="6"/>
        <v>2.8040910291731138E-2</v>
      </c>
      <c r="I46" s="13">
        <f t="shared" si="6"/>
        <v>0.26895497603502283</v>
      </c>
      <c r="J46" s="13">
        <f t="shared" si="6"/>
        <v>7.6102955051515264E-2</v>
      </c>
      <c r="K46" s="13">
        <f t="shared" si="6"/>
        <v>7.2555383628335288E-2</v>
      </c>
      <c r="L46" s="13">
        <f t="shared" si="6"/>
        <v>0.14865833867985054</v>
      </c>
      <c r="M46" s="13">
        <f t="shared" si="6"/>
        <v>0.59569007812205155</v>
      </c>
      <c r="N46" s="13">
        <f t="shared" si="6"/>
        <v>0.25789712042872776</v>
      </c>
      <c r="O46" s="13">
        <f t="shared" si="6"/>
        <v>0.14641280144922067</v>
      </c>
      <c r="P46" s="13">
        <f t="shared" si="6"/>
        <v>1.0000188700607615</v>
      </c>
      <c r="Q46" s="13">
        <f t="shared" si="6"/>
        <v>1</v>
      </c>
    </row>
    <row r="47" spans="1:17">
      <c r="A47" s="4" t="s">
        <v>28</v>
      </c>
      <c r="B47" s="13">
        <f t="shared" si="6"/>
        <v>1.3327410039982231E-3</v>
      </c>
      <c r="C47" s="13">
        <f t="shared" si="6"/>
        <v>8.8849400266548199E-3</v>
      </c>
      <c r="D47" s="13">
        <f t="shared" si="6"/>
        <v>1.3327410039982231E-3</v>
      </c>
      <c r="E47" s="13">
        <f t="shared" si="6"/>
        <v>3.109729009329187E-3</v>
      </c>
      <c r="F47" s="13">
        <f t="shared" si="6"/>
        <v>4.9089293647267884E-2</v>
      </c>
      <c r="G47" s="13">
        <f t="shared" si="6"/>
        <v>6.3749444691248339E-2</v>
      </c>
      <c r="H47" s="13">
        <f t="shared" si="6"/>
        <v>1.6881386050644157E-2</v>
      </c>
      <c r="I47" s="13">
        <f t="shared" si="6"/>
        <v>0.20968458462905376</v>
      </c>
      <c r="J47" s="13">
        <f t="shared" si="6"/>
        <v>5.6197245668591737E-2</v>
      </c>
      <c r="K47" s="13">
        <f t="shared" si="6"/>
        <v>8.1297201243891601E-2</v>
      </c>
      <c r="L47" s="13">
        <f t="shared" si="6"/>
        <v>0.13749444691248333</v>
      </c>
      <c r="M47" s="13">
        <f t="shared" si="6"/>
        <v>0.42758773878276324</v>
      </c>
      <c r="N47" s="13">
        <f t="shared" si="6"/>
        <v>0.19258107507774322</v>
      </c>
      <c r="O47" s="13">
        <f t="shared" si="6"/>
        <v>0.37960906263882721</v>
      </c>
      <c r="P47" s="13">
        <f t="shared" si="6"/>
        <v>0.99977787649933358</v>
      </c>
      <c r="Q47" s="13">
        <f t="shared" si="6"/>
        <v>1</v>
      </c>
    </row>
    <row r="48" spans="1:17">
      <c r="A48" s="4" t="s">
        <v>100</v>
      </c>
      <c r="B48" s="13">
        <f t="shared" si="6"/>
        <v>4.4987146529562984E-3</v>
      </c>
      <c r="C48" s="13">
        <f t="shared" si="6"/>
        <v>2.7634961439588688E-2</v>
      </c>
      <c r="D48" s="13">
        <f t="shared" si="6"/>
        <v>3.2133676092544988E-3</v>
      </c>
      <c r="E48" s="13">
        <f t="shared" si="6"/>
        <v>1.4781491002570694E-2</v>
      </c>
      <c r="F48" s="13">
        <f t="shared" si="6"/>
        <v>0.11246786632390746</v>
      </c>
      <c r="G48" s="13">
        <f t="shared" si="6"/>
        <v>0.16259640102827763</v>
      </c>
      <c r="H48" s="13">
        <f t="shared" si="6"/>
        <v>3.3419023136246784E-2</v>
      </c>
      <c r="I48" s="13">
        <f t="shared" si="6"/>
        <v>0.2532133676092545</v>
      </c>
      <c r="J48" s="13">
        <f t="shared" si="6"/>
        <v>6.3624678663239079E-2</v>
      </c>
      <c r="K48" s="13">
        <f t="shared" si="6"/>
        <v>8.6760925449871462E-2</v>
      </c>
      <c r="L48" s="13">
        <f t="shared" si="6"/>
        <v>0.15038560411311053</v>
      </c>
      <c r="M48" s="13">
        <f t="shared" si="6"/>
        <v>0.59961439588688947</v>
      </c>
      <c r="N48" s="13">
        <f t="shared" si="6"/>
        <v>0.25771208226221082</v>
      </c>
      <c r="O48" s="13">
        <f t="shared" si="6"/>
        <v>0.14267352185089974</v>
      </c>
      <c r="P48" s="13">
        <f t="shared" si="6"/>
        <v>1</v>
      </c>
      <c r="Q48" s="13">
        <f t="shared" si="6"/>
        <v>1</v>
      </c>
    </row>
    <row r="49" spans="1:17">
      <c r="A49" s="4" t="s">
        <v>101</v>
      </c>
      <c r="B49" s="13">
        <f t="shared" si="6"/>
        <v>5.1813471502590676E-3</v>
      </c>
      <c r="C49" s="13">
        <f t="shared" si="6"/>
        <v>3.1606217616580314E-2</v>
      </c>
      <c r="D49" s="13">
        <f t="shared" si="6"/>
        <v>4.6632124352331602E-3</v>
      </c>
      <c r="E49" s="13">
        <f t="shared" si="6"/>
        <v>1.4507772020725389E-2</v>
      </c>
      <c r="F49" s="13">
        <f t="shared" si="6"/>
        <v>0.12383419689119171</v>
      </c>
      <c r="G49" s="13">
        <f t="shared" si="6"/>
        <v>0.17927461139896372</v>
      </c>
      <c r="H49" s="13">
        <f t="shared" si="6"/>
        <v>2.5906735751295335E-2</v>
      </c>
      <c r="I49" s="13">
        <f t="shared" si="6"/>
        <v>0.24922279792746113</v>
      </c>
      <c r="J49" s="13">
        <f t="shared" si="6"/>
        <v>6.9430051813471505E-2</v>
      </c>
      <c r="K49" s="13">
        <f t="shared" si="6"/>
        <v>7.0984455958549228E-2</v>
      </c>
      <c r="L49" s="13">
        <f t="shared" si="6"/>
        <v>0.13989637305699482</v>
      </c>
      <c r="M49" s="13">
        <f t="shared" si="6"/>
        <v>0.59481865284974089</v>
      </c>
      <c r="N49" s="13">
        <f t="shared" si="6"/>
        <v>0.26424870466321243</v>
      </c>
      <c r="O49" s="13">
        <f t="shared" si="6"/>
        <v>0.14041450777202072</v>
      </c>
      <c r="P49" s="13">
        <f t="shared" si="6"/>
        <v>1.0005181347150258</v>
      </c>
      <c r="Q49" s="13">
        <f t="shared" si="6"/>
        <v>1</v>
      </c>
    </row>
    <row r="50" spans="1:17">
      <c r="A50" s="4" t="s">
        <v>102</v>
      </c>
      <c r="B50" s="13">
        <f>B19/$Q19</f>
        <v>2.749248252430976E-3</v>
      </c>
      <c r="C50" s="13">
        <f t="shared" ref="C50:Q50" si="7">C19/$Q19</f>
        <v>2.206427929862928E-2</v>
      </c>
      <c r="D50" s="13">
        <f t="shared" si="7"/>
        <v>2.0697465536767289E-3</v>
      </c>
      <c r="E50" s="13">
        <f t="shared" si="7"/>
        <v>9.1615573866520878E-3</v>
      </c>
      <c r="F50" s="13">
        <f t="shared" si="7"/>
        <v>9.6918811262545396E-2</v>
      </c>
      <c r="G50" s="13">
        <f t="shared" si="7"/>
        <v>0.13297145311828798</v>
      </c>
      <c r="H50" s="13">
        <f t="shared" si="7"/>
        <v>3.0226110048033741E-2</v>
      </c>
      <c r="I50" s="13">
        <f t="shared" si="7"/>
        <v>0.25564884601866678</v>
      </c>
      <c r="J50" s="13">
        <f t="shared" si="7"/>
        <v>6.4568282110360448E-2</v>
      </c>
      <c r="K50" s="13">
        <f t="shared" si="7"/>
        <v>7.5963603702112706E-2</v>
      </c>
      <c r="L50" s="13">
        <f t="shared" si="7"/>
        <v>0.14053188581247314</v>
      </c>
      <c r="M50" s="13">
        <f t="shared" si="7"/>
        <v>0.5593861053618151</v>
      </c>
      <c r="N50" s="13">
        <f t="shared" si="7"/>
        <v>0.24811965478189557</v>
      </c>
      <c r="O50" s="13">
        <f t="shared" si="7"/>
        <v>0.19250986058499628</v>
      </c>
      <c r="P50" s="13">
        <f t="shared" si="7"/>
        <v>1.000015620728707</v>
      </c>
      <c r="Q50" s="13">
        <f t="shared" si="7"/>
        <v>1</v>
      </c>
    </row>
    <row r="51" spans="1:17">
      <c r="A51" s="4" t="s">
        <v>83</v>
      </c>
      <c r="B51" s="13">
        <f>B27/$Q27</f>
        <v>9.8440753090595478E-3</v>
      </c>
      <c r="C51" s="13">
        <f t="shared" ref="C51:Q51" si="8">C27/$Q27</f>
        <v>5.5280713883803186E-2</v>
      </c>
      <c r="D51" s="13">
        <f t="shared" si="8"/>
        <v>7.4497613926101944E-3</v>
      </c>
      <c r="E51" s="13">
        <f t="shared" si="8"/>
        <v>1.9347563191131543E-2</v>
      </c>
      <c r="F51" s="13">
        <f t="shared" si="8"/>
        <v>0.17918037714171811</v>
      </c>
      <c r="G51" s="13">
        <f t="shared" si="8"/>
        <v>0.27110366806380759</v>
      </c>
      <c r="H51" s="13">
        <f t="shared" si="8"/>
        <v>2.8384901461151451E-2</v>
      </c>
      <c r="I51" s="13">
        <f t="shared" si="8"/>
        <v>0.2445103820307957</v>
      </c>
      <c r="J51" s="13">
        <f t="shared" si="8"/>
        <v>5.9355599170975673E-2</v>
      </c>
      <c r="K51" s="13">
        <f t="shared" si="8"/>
        <v>6.8150053089261378E-2</v>
      </c>
      <c r="L51" s="13">
        <f t="shared" si="8"/>
        <v>0.12750604464206539</v>
      </c>
      <c r="M51" s="13">
        <f t="shared" si="8"/>
        <v>0.67150578096147673</v>
      </c>
      <c r="N51" s="13">
        <f t="shared" si="8"/>
        <v>0.2352733214101575</v>
      </c>
      <c r="O51" s="13">
        <f t="shared" si="8"/>
        <v>9.3223251919335712E-2</v>
      </c>
      <c r="P51" s="13">
        <f t="shared" si="8"/>
        <v>1.00000235429097</v>
      </c>
      <c r="Q51" s="13">
        <f t="shared" si="8"/>
        <v>1</v>
      </c>
    </row>
    <row r="52" spans="1:17">
      <c r="A52" s="4" t="s">
        <v>103</v>
      </c>
      <c r="B52" s="13">
        <f>B30/$Q30</f>
        <v>8.8484823196032548E-3</v>
      </c>
      <c r="C52" s="13">
        <f t="shared" ref="C52:Q52" si="9">C30/$Q30</f>
        <v>6.6998719976829491E-2</v>
      </c>
      <c r="D52" s="13">
        <f t="shared" si="9"/>
        <v>8.6760535032503749E-3</v>
      </c>
      <c r="E52" s="13">
        <f t="shared" si="9"/>
        <v>2.3746700227900579E-2</v>
      </c>
      <c r="F52" s="13">
        <f t="shared" si="9"/>
        <v>0.22390526110386352</v>
      </c>
      <c r="G52" s="13">
        <f t="shared" si="9"/>
        <v>0.33217521713144721</v>
      </c>
      <c r="H52" s="13">
        <f t="shared" si="9"/>
        <v>3.756125518360294E-2</v>
      </c>
      <c r="I52" s="13">
        <f t="shared" si="9"/>
        <v>0.26802003856023782</v>
      </c>
      <c r="J52" s="13">
        <f t="shared" si="9"/>
        <v>1.7048362294420055E-2</v>
      </c>
      <c r="K52" s="13">
        <f t="shared" si="9"/>
        <v>5.333941231841282E-2</v>
      </c>
      <c r="L52" s="13">
        <f t="shared" si="9"/>
        <v>7.0388388238513844E-2</v>
      </c>
      <c r="M52" s="13">
        <f t="shared" si="9"/>
        <v>0.70814428548812081</v>
      </c>
      <c r="N52" s="13">
        <f t="shared" si="9"/>
        <v>0.21820038314787521</v>
      </c>
      <c r="O52" s="13">
        <f t="shared" si="9"/>
        <v>7.3655331364003984E-2</v>
      </c>
      <c r="P52" s="13">
        <f t="shared" si="9"/>
        <v>1</v>
      </c>
      <c r="Q52" s="13">
        <f t="shared" si="9"/>
        <v>1</v>
      </c>
    </row>
    <row r="53" spans="1:17">
      <c r="A53" s="4" t="s">
        <v>104</v>
      </c>
      <c r="B53" s="13">
        <f>B29/$Q29</f>
        <v>1.2732891982311966E-2</v>
      </c>
      <c r="C53" s="13">
        <f t="shared" ref="C53:Q53" si="10">C29/$Q29</f>
        <v>6.0118921154538013E-2</v>
      </c>
      <c r="D53" s="13">
        <f t="shared" si="10"/>
        <v>9.2712042537400115E-3</v>
      </c>
      <c r="E53" s="13">
        <f t="shared" si="10"/>
        <v>1.7538462410093852E-2</v>
      </c>
      <c r="F53" s="13">
        <f t="shared" si="10"/>
        <v>0.17416481826139424</v>
      </c>
      <c r="G53" s="13">
        <f t="shared" si="10"/>
        <v>0.27382573150107503</v>
      </c>
      <c r="H53" s="13">
        <f t="shared" si="10"/>
        <v>2.6760375856569416E-2</v>
      </c>
      <c r="I53" s="13">
        <f t="shared" si="10"/>
        <v>0.19582841133461942</v>
      </c>
      <c r="J53" s="13">
        <f t="shared" si="10"/>
        <v>8.3279934958796847E-2</v>
      </c>
      <c r="K53" s="13">
        <f t="shared" si="10"/>
        <v>6.9104012101743023E-2</v>
      </c>
      <c r="L53" s="13">
        <f t="shared" si="10"/>
        <v>0.15238451362154293</v>
      </c>
      <c r="M53" s="13">
        <f t="shared" si="10"/>
        <v>0.64879846575280375</v>
      </c>
      <c r="N53" s="13">
        <f t="shared" si="10"/>
        <v>0.23558456347891119</v>
      </c>
      <c r="O53" s="13">
        <f t="shared" si="10"/>
        <v>0.115616404207282</v>
      </c>
      <c r="P53" s="13">
        <f t="shared" si="10"/>
        <v>1</v>
      </c>
      <c r="Q53" s="13">
        <f t="shared" si="10"/>
        <v>1</v>
      </c>
    </row>
    <row r="54" spans="1:17">
      <c r="A54" s="4" t="s">
        <v>105</v>
      </c>
      <c r="B54" s="13">
        <f>B28/$Q28</f>
        <v>1.0868146762105887E-2</v>
      </c>
      <c r="C54" s="13">
        <f t="shared" ref="C54:O54" si="11">C28/$Q28</f>
        <v>6.3421383566280409E-2</v>
      </c>
      <c r="D54" s="13">
        <f t="shared" si="11"/>
        <v>8.9855011840547488E-3</v>
      </c>
      <c r="E54" s="13">
        <f t="shared" si="11"/>
        <v>2.0518509637548747E-2</v>
      </c>
      <c r="F54" s="13">
        <f t="shared" si="11"/>
        <v>0.19804335652346561</v>
      </c>
      <c r="G54" s="13">
        <f t="shared" si="11"/>
        <v>0.30183719225107675</v>
      </c>
      <c r="H54" s="13">
        <f t="shared" si="11"/>
        <v>3.1945470147356561E-2</v>
      </c>
      <c r="I54" s="13">
        <f t="shared" si="11"/>
        <v>0.23048489538517644</v>
      </c>
      <c r="J54" s="13">
        <f t="shared" si="11"/>
        <v>5.1484803771536199E-2</v>
      </c>
      <c r="K54" s="13">
        <f t="shared" si="11"/>
        <v>6.1536381367258461E-2</v>
      </c>
      <c r="L54" s="13">
        <f t="shared" si="11"/>
        <v>0.11302147971641602</v>
      </c>
      <c r="M54" s="13">
        <f t="shared" si="11"/>
        <v>0.67728874292240437</v>
      </c>
      <c r="N54" s="13">
        <f t="shared" si="11"/>
        <v>0.22723923915313646</v>
      </c>
      <c r="O54" s="13">
        <f t="shared" si="11"/>
        <v>9.547231250208045E-2</v>
      </c>
      <c r="P54" s="13" t="e">
        <f t="shared" ref="P54:Q54" si="12">P28/AE28</f>
        <v>#DIV/0!</v>
      </c>
      <c r="Q54" s="13" t="e">
        <f t="shared" si="12"/>
        <v>#DIV/0!</v>
      </c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2C77DE466F9640B33C85DC5E393998" ma:contentTypeVersion="6" ma:contentTypeDescription="Create a new document." ma:contentTypeScope="" ma:versionID="ef9824bd32c7cf047025226d2c14de3b">
  <xsd:schema xmlns:xsd="http://www.w3.org/2001/XMLSchema" xmlns:xs="http://www.w3.org/2001/XMLSchema" xmlns:p="http://schemas.microsoft.com/office/2006/metadata/properties" xmlns:ns2="14e16b70-ab8a-46ad-9564-b07735a7431d" xmlns:ns3="ab226b7d-2fc3-4df7-a462-710f1dcbdb42" targetNamespace="http://schemas.microsoft.com/office/2006/metadata/properties" ma:root="true" ma:fieldsID="c13d414c3ab1f1c5e4ffcbaa2e0cde9e" ns2:_="" ns3:_="">
    <xsd:import namespace="14e16b70-ab8a-46ad-9564-b07735a7431d"/>
    <xsd:import namespace="ab226b7d-2fc3-4df7-a462-710f1dcbdb4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e16b70-ab8a-46ad-9564-b07735a743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226b7d-2fc3-4df7-a462-710f1dcbdb4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E81DB3-E833-4CB9-B8C2-39B89D0397BA}"/>
</file>

<file path=customXml/itemProps2.xml><?xml version="1.0" encoding="utf-8"?>
<ds:datastoreItem xmlns:ds="http://schemas.openxmlformats.org/officeDocument/2006/customXml" ds:itemID="{83CDED88-C064-407B-B3D2-6BD41E8BDF75}"/>
</file>

<file path=customXml/itemProps3.xml><?xml version="1.0" encoding="utf-8"?>
<ds:datastoreItem xmlns:ds="http://schemas.openxmlformats.org/officeDocument/2006/customXml" ds:itemID="{F766669F-0E56-4C99-A735-3CAFAC6FB27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Hollingsworth</dc:creator>
  <cp:keywords/>
  <dc:description/>
  <cp:lastModifiedBy>Caroline Lachance</cp:lastModifiedBy>
  <cp:revision/>
  <dcterms:created xsi:type="dcterms:W3CDTF">2019-01-02T17:27:23Z</dcterms:created>
  <dcterms:modified xsi:type="dcterms:W3CDTF">2022-06-30T15:46:13Z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0x010100122C77DE466F9640B33C85DC5E393998</vt:lpwstr>
  </property>
  <property fmtid="{D5CDD505-2E9C-101B-9397-08002B2CF9AE}" pid="3" name="MSIP_Label_bd3968e8-c45d-45f4-aba1-48bd0eaca326_Enabled">
    <vt:lpwstr>true</vt:lpwstr>
  </property>
  <property fmtid="{D5CDD505-2E9C-101B-9397-08002B2CF9AE}" pid="4" name="MSIP_Label_bd3968e8-c45d-45f4-aba1-48bd0eaca326_SetDate">
    <vt:lpwstr>2022-06-27T19:07:59Z</vt:lpwstr>
  </property>
  <property fmtid="{D5CDD505-2E9C-101B-9397-08002B2CF9AE}" pid="5" name="MSIP_Label_bd3968e8-c45d-45f4-aba1-48bd0eaca326_Method">
    <vt:lpwstr>Standard</vt:lpwstr>
  </property>
  <property fmtid="{D5CDD505-2E9C-101B-9397-08002B2CF9AE}" pid="6" name="MSIP_Label_bd3968e8-c45d-45f4-aba1-48bd0eaca326_Name">
    <vt:lpwstr>General</vt:lpwstr>
  </property>
  <property fmtid="{D5CDD505-2E9C-101B-9397-08002B2CF9AE}" pid="7" name="MSIP_Label_bd3968e8-c45d-45f4-aba1-48bd0eaca326_SiteId">
    <vt:lpwstr>d532e20f-5090-4383-a7b9-aa5204b87eed</vt:lpwstr>
  </property>
  <property fmtid="{D5CDD505-2E9C-101B-9397-08002B2CF9AE}" pid="8" name="MSIP_Label_bd3968e8-c45d-45f4-aba1-48bd0eaca326_ActionId">
    <vt:lpwstr>0180496f-240b-424c-a86e-6e0839f13a09</vt:lpwstr>
  </property>
  <property fmtid="{D5CDD505-2E9C-101B-9397-08002B2CF9AE}" pid="9" name="MSIP_Label_bd3968e8-c45d-45f4-aba1-48bd0eaca326_ContentBits">
    <vt:lpwstr>0</vt:lpwstr>
  </property>
</Properties>
</file>