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3. Academic Staff\"/>
    </mc:Choice>
  </mc:AlternateContent>
  <bookViews>
    <workbookView xWindow="720" yWindow="360" windowWidth="19440" windowHeight="11790"/>
  </bookViews>
  <sheets>
    <sheet name="Table 3.8" sheetId="1" r:id="rId1"/>
    <sheet name="Background Work" sheetId="2" r:id="rId2"/>
  </sheets>
  <calcPr calcId="162913" concurrentCalc="0"/>
</workbook>
</file>

<file path=xl/calcChain.xml><?xml version="1.0" encoding="utf-8"?>
<calcChain xmlns="http://schemas.openxmlformats.org/spreadsheetml/2006/main">
  <c r="M19" i="2" l="1"/>
  <c r="K9" i="1"/>
  <c r="L19" i="2"/>
  <c r="J9" i="1"/>
  <c r="K19" i="2"/>
  <c r="I9" i="1"/>
  <c r="J19" i="2"/>
  <c r="H9" i="1"/>
  <c r="I19" i="2"/>
  <c r="G9" i="1"/>
  <c r="H19" i="2"/>
  <c r="F9" i="1"/>
  <c r="G19" i="2"/>
  <c r="E9" i="1"/>
  <c r="F19" i="2"/>
  <c r="D9" i="1"/>
  <c r="M17" i="2"/>
  <c r="K8" i="1"/>
  <c r="L17" i="2"/>
  <c r="J8" i="1"/>
  <c r="K17" i="2"/>
  <c r="I8" i="1"/>
  <c r="J17" i="2"/>
  <c r="H8" i="1"/>
  <c r="I17" i="2"/>
  <c r="G8" i="1"/>
  <c r="H17" i="2"/>
  <c r="F8" i="1"/>
  <c r="G17" i="2"/>
  <c r="E8" i="1"/>
  <c r="F17" i="2"/>
  <c r="D8" i="1"/>
  <c r="E19" i="2"/>
  <c r="C9" i="1"/>
  <c r="D19" i="2"/>
  <c r="B9" i="1"/>
  <c r="E17" i="2"/>
  <c r="C8" i="1"/>
  <c r="M16" i="2"/>
  <c r="K7" i="1"/>
  <c r="L16" i="2"/>
  <c r="J7" i="1"/>
  <c r="K16" i="2"/>
  <c r="I7" i="1"/>
  <c r="J16" i="2"/>
  <c r="H7" i="1"/>
  <c r="I16" i="2"/>
  <c r="G7" i="1"/>
  <c r="H16" i="2"/>
  <c r="F7" i="1"/>
  <c r="G16" i="2"/>
  <c r="E7" i="1"/>
  <c r="F16" i="2"/>
  <c r="D7" i="1"/>
  <c r="E16" i="2"/>
  <c r="C7" i="1"/>
  <c r="M15" i="2"/>
  <c r="K6" i="1"/>
  <c r="L15" i="2"/>
  <c r="J6" i="1"/>
  <c r="K15" i="2"/>
  <c r="I6" i="1"/>
  <c r="J15" i="2"/>
  <c r="H6" i="1"/>
  <c r="I15" i="2"/>
  <c r="G6" i="1"/>
  <c r="H15" i="2"/>
  <c r="F6" i="1"/>
  <c r="G15" i="2"/>
  <c r="E6" i="1"/>
  <c r="F15" i="2"/>
  <c r="D6" i="1"/>
  <c r="E15" i="2"/>
  <c r="C6" i="1"/>
  <c r="D16" i="2"/>
  <c r="B7" i="1"/>
  <c r="D15" i="2"/>
  <c r="B6" i="1"/>
  <c r="M56" i="2"/>
  <c r="L56" i="2"/>
  <c r="K56" i="2"/>
  <c r="J56" i="2"/>
  <c r="I56" i="2"/>
  <c r="H56" i="2"/>
  <c r="G56" i="2"/>
  <c r="F56" i="2"/>
  <c r="E56" i="2"/>
  <c r="D56" i="2"/>
  <c r="M55" i="2"/>
  <c r="L55" i="2"/>
  <c r="K55" i="2"/>
  <c r="J55" i="2"/>
  <c r="I55" i="2"/>
  <c r="H55" i="2"/>
  <c r="G55" i="2"/>
  <c r="F55" i="2"/>
  <c r="E55" i="2"/>
  <c r="D55" i="2"/>
  <c r="M54" i="2"/>
  <c r="L54" i="2"/>
  <c r="K54" i="2"/>
  <c r="J54" i="2"/>
  <c r="I54" i="2"/>
  <c r="H54" i="2"/>
  <c r="G54" i="2"/>
  <c r="F54" i="2"/>
  <c r="E54" i="2"/>
  <c r="D54" i="2"/>
  <c r="M53" i="2"/>
  <c r="L53" i="2"/>
  <c r="K53" i="2"/>
  <c r="J53" i="2"/>
  <c r="I53" i="2"/>
  <c r="H53" i="2"/>
  <c r="G53" i="2"/>
  <c r="F53" i="2"/>
  <c r="E53" i="2"/>
  <c r="D53" i="2"/>
  <c r="M52" i="2"/>
  <c r="L52" i="2"/>
  <c r="K52" i="2"/>
  <c r="J52" i="2"/>
  <c r="I52" i="2"/>
  <c r="H52" i="2"/>
  <c r="G52" i="2"/>
  <c r="F52" i="2"/>
  <c r="E52" i="2"/>
  <c r="D52" i="2"/>
  <c r="M51" i="2"/>
  <c r="L51" i="2"/>
  <c r="K51" i="2"/>
  <c r="J51" i="2"/>
  <c r="I51" i="2"/>
  <c r="H51" i="2"/>
  <c r="G51" i="2"/>
  <c r="F51" i="2"/>
  <c r="E51" i="2"/>
  <c r="D51" i="2"/>
  <c r="M38" i="2"/>
  <c r="L38" i="2"/>
  <c r="K38" i="2"/>
  <c r="J38" i="2"/>
  <c r="I38" i="2"/>
  <c r="H38" i="2"/>
  <c r="G38" i="2"/>
  <c r="F38" i="2"/>
  <c r="E38" i="2"/>
  <c r="D38" i="2"/>
  <c r="M37" i="2"/>
  <c r="L37" i="2"/>
  <c r="K37" i="2"/>
  <c r="J37" i="2"/>
  <c r="I37" i="2"/>
  <c r="H37" i="2"/>
  <c r="G37" i="2"/>
  <c r="F37" i="2"/>
  <c r="E37" i="2"/>
  <c r="D37" i="2"/>
  <c r="M36" i="2"/>
  <c r="L36" i="2"/>
  <c r="K36" i="2"/>
  <c r="J36" i="2"/>
  <c r="I36" i="2"/>
  <c r="H36" i="2"/>
  <c r="G36" i="2"/>
  <c r="F36" i="2"/>
  <c r="E36" i="2"/>
  <c r="D36" i="2"/>
  <c r="M35" i="2"/>
  <c r="L35" i="2"/>
  <c r="K35" i="2"/>
  <c r="J35" i="2"/>
  <c r="I35" i="2"/>
  <c r="H35" i="2"/>
  <c r="G35" i="2"/>
  <c r="F35" i="2"/>
  <c r="E35" i="2"/>
  <c r="D35" i="2"/>
  <c r="M34" i="2"/>
  <c r="L34" i="2"/>
  <c r="K34" i="2"/>
  <c r="J34" i="2"/>
  <c r="I34" i="2"/>
  <c r="H34" i="2"/>
  <c r="G34" i="2"/>
  <c r="F34" i="2"/>
  <c r="E34" i="2"/>
  <c r="D34" i="2"/>
  <c r="M33" i="2"/>
  <c r="L33" i="2"/>
  <c r="K33" i="2"/>
  <c r="J33" i="2"/>
  <c r="I33" i="2"/>
  <c r="H33" i="2"/>
  <c r="G33" i="2"/>
  <c r="F33" i="2"/>
  <c r="E33" i="2"/>
  <c r="D33" i="2"/>
  <c r="M20" i="2"/>
  <c r="L20" i="2"/>
  <c r="K20" i="2"/>
  <c r="J20" i="2"/>
  <c r="I20" i="2"/>
  <c r="H20" i="2"/>
  <c r="G20" i="2"/>
  <c r="F20" i="2"/>
  <c r="E20" i="2"/>
  <c r="M18" i="2"/>
  <c r="L18" i="2"/>
  <c r="K18" i="2"/>
  <c r="J18" i="2"/>
  <c r="I18" i="2"/>
  <c r="H18" i="2"/>
  <c r="G18" i="2"/>
  <c r="F18" i="2"/>
  <c r="E18" i="2"/>
  <c r="D20" i="2"/>
  <c r="D18" i="2"/>
  <c r="D17" i="2"/>
</calcChain>
</file>

<file path=xl/sharedStrings.xml><?xml version="1.0" encoding="utf-8"?>
<sst xmlns="http://schemas.openxmlformats.org/spreadsheetml/2006/main" count="93" uniqueCount="35">
  <si>
    <t>&lt;30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</si>
  <si>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</si>
  <si>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</si>
  <si>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</si>
  <si>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</si>
  <si>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</si>
  <si>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</si>
  <si>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</si>
  <si>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</si>
  <si>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Total</t>
  </si>
  <si>
    <t>x</t>
  </si>
  <si>
    <t>Male / Hommes</t>
  </si>
  <si>
    <t>Female / Femmes</t>
  </si>
  <si>
    <t>Average Male Salary / Salaire moyen des hommes</t>
  </si>
  <si>
    <t>Average Female Salary / Salaire moyen des femmes</t>
  </si>
  <si>
    <t>Academic Librarians by Age, Sex and Average Salary, 2014-2015</t>
  </si>
  <si>
    <t>Salaires moyens des bibliothécaires et proportion selon l'âge et le sexe, 2014-2015</t>
  </si>
  <si>
    <t>NR</t>
  </si>
  <si>
    <t>TOTAL</t>
  </si>
  <si>
    <t>CANADA</t>
  </si>
  <si>
    <t>2014-2015</t>
  </si>
  <si>
    <t>Male</t>
  </si>
  <si>
    <t>Count</t>
  </si>
  <si>
    <t>*</t>
  </si>
  <si>
    <t>Mean</t>
  </si>
  <si>
    <t>Median</t>
  </si>
  <si>
    <t>Female</t>
  </si>
  <si>
    <t>2015-2016</t>
  </si>
  <si>
    <t>2016-2017</t>
  </si>
  <si>
    <t>Average (Mean) Male Salary / Salaire moyen des hommes</t>
  </si>
  <si>
    <t>Median Male Salary / Salaire médian des hommes</t>
  </si>
  <si>
    <t>Median Female Salary / Salaire médian des femmes</t>
  </si>
  <si>
    <t xml:space="preserve">CAUT Research, 2017 Librarian Salary and Academic Status Survey </t>
  </si>
  <si>
    <t>Section de recherche de l'ACPPU, Enquête sur les salaires et le statut académique, 2017</t>
  </si>
  <si>
    <t>Updated March 1, 2019 / Actualisé le 1 mars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</si>
</sst>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164" fontId="3" fillId="0" borderId="0" xfId="1" applyNumberFormat="1" applyFont="1" applyAlignment="1">
      <alignment horizontal="right" indent="2"/>
    </xf>
    <xf numFmtId="165" fontId="4" fillId="0" borderId="0" xfId="0" applyNumberFormat="1" applyFont="1" applyAlignment="1">
      <alignment horizontal="right" indent="2"/>
    </xf>
    <xf numFmtId="0" fontId="4" fillId="0" borderId="0" xfId="0" applyFont="1"/>
    <xf numFmtId="0" fontId="3" fillId="0" borderId="2" xfId="0" applyFont="1" applyBorder="1"/>
    <xf numFmtId="165" fontId="4" fillId="0" borderId="2" xfId="0" applyNumberFormat="1" applyFont="1" applyBorder="1" applyAlignment="1">
      <alignment horizontal="right" indent="2"/>
    </xf>
    <xf numFmtId="0" fontId="4" fillId="0" borderId="1" xfId="0" applyFont="1" applyBorder="1"/>
    <xf numFmtId="164" fontId="3" fillId="0" borderId="1" xfId="1" applyNumberFormat="1" applyFont="1" applyBorder="1" applyAlignment="1">
      <alignment horizontal="right" indent="2"/>
    </xf>
    <xf numFmtId="0" fontId="7" fillId="0" borderId="0" xfId="0" applyFont="1"/>
    <xf numFmtId="0" fontId="8" fillId="0" borderId="3" xfId="0" applyFont="1" applyBorder="1" applyAlignment="1">
      <alignment horizontal="right"/>
    </xf>
    <xf numFmtId="0" fontId="8" fillId="0" borderId="0" xfId="0" applyFont="1"/>
    <xf numFmtId="0" fontId="0" fillId="0" borderId="0" xfId="0" applyBorder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64" fontId="0" fillId="0" borderId="0" xfId="1" applyNumberFormat="1" applyFont="1" applyAlignment="1">
      <alignment horizontal="right"/>
    </xf>
    <xf numFmtId="0" fontId="3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561975</xdr:colOff>
      <xdr:row>0</xdr:row>
      <xdr:rowOff>190500</xdr:rowOff>
    </xdr:from>
    <xdr:to>
      <xdr:col>11</xdr:col>
      <xdr:colOff>0</xdr:colOff>
      <xdr:row>2</xdr:row>
      <xdr:rowOff>0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190500"/>
          <a:ext cx="2562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38098</xdr:colOff>
      <xdr:row>0</xdr:row>
      <xdr:rowOff>19049</xdr:rowOff>
    </xdr:from>
    <xdr:to>
      <xdr:col>0</xdr:col>
      <xdr:colOff>539494</xdr:colOff>
      <xdr:row>1</xdr:row>
      <xdr:rowOff>19049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8" y="19049"/>
          <a:ext cx="501396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zoomScaleNormal="100" workbookViewId="0">
      <selection activeCell="A20" sqref="A20"/>
    </sheetView>
  </sheetViews>
  <sheetFormatPr defaultRowHeight="15" x14ac:dyDescent="0.25"/>
  <cols>
    <col min="1" max="1" width="43.42578125" customWidth="1"/>
    <col min="2" max="11" width="11.7109375" customWidth="1"/>
  </cols>
  <sheetData>
    <row r="1" spans="1:13" ht="32.1" customHeight="1" x14ac:dyDescent="0.25"/>
    <row r="2" spans="1:13" ht="21.95" customHeight="1" x14ac:dyDescent="0.35">
      <c r="A2" s="2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.95" customHeight="1" x14ac:dyDescent="0.35">
      <c r="A3" s="2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</row>
    <row r="5" spans="1:13" ht="15" customHeight="1" x14ac:dyDescent="0.25">
      <c r="A5" s="6"/>
      <c r="B5" s="7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7" t="s">
        <v>8</v>
      </c>
      <c r="K5" s="7" t="s">
        <v>9</v>
      </c>
      <c r="L5" s="1"/>
      <c r="M5" s="1"/>
    </row>
    <row r="6" spans="1:13" ht="15" customHeight="1" x14ac:dyDescent="0.25">
      <c r="A6" s="11" t="s">
        <v>11</v>
      </c>
      <c r="B6" s="9">
        <f>'Background Work'!D15</f>
        <v>0.22222222222222221</v>
      </c>
      <c r="C6" s="9">
        <f>'Background Work'!E15</f>
        <v>0.23529411764705882</v>
      </c>
      <c r="D6" s="9">
        <f>'Background Work'!F15</f>
        <v>0.19672131147540983</v>
      </c>
      <c r="E6" s="9">
        <f>'Background Work'!G15</f>
        <v>0.30555555555555558</v>
      </c>
      <c r="F6" s="9">
        <f>'Background Work'!H15</f>
        <v>0.3380281690140845</v>
      </c>
      <c r="G6" s="9">
        <f>'Background Work'!I15</f>
        <v>0.29333333333333333</v>
      </c>
      <c r="H6" s="9">
        <f>'Background Work'!J15</f>
        <v>0.17142857142857143</v>
      </c>
      <c r="I6" s="9">
        <f>'Background Work'!K15</f>
        <v>0.35714285714285715</v>
      </c>
      <c r="J6" s="9">
        <f>'Background Work'!L15</f>
        <v>0.2413793103448276</v>
      </c>
      <c r="K6" s="9">
        <f>'Background Work'!M15</f>
        <v>0.2678185745140389</v>
      </c>
      <c r="L6" s="1"/>
      <c r="M6" s="1"/>
    </row>
    <row r="7" spans="1:13" ht="15" customHeight="1" x14ac:dyDescent="0.25">
      <c r="A7" s="14" t="s">
        <v>12</v>
      </c>
      <c r="B7" s="15">
        <f>'Background Work'!D16</f>
        <v>0.77777777777777779</v>
      </c>
      <c r="C7" s="15">
        <f>'Background Work'!E16</f>
        <v>0.76470588235294112</v>
      </c>
      <c r="D7" s="15">
        <f>'Background Work'!F16</f>
        <v>0.80327868852459017</v>
      </c>
      <c r="E7" s="15">
        <f>'Background Work'!G16</f>
        <v>0.69444444444444442</v>
      </c>
      <c r="F7" s="15">
        <f>'Background Work'!H16</f>
        <v>0.6619718309859155</v>
      </c>
      <c r="G7" s="15">
        <f>'Background Work'!I16</f>
        <v>0.70666666666666667</v>
      </c>
      <c r="H7" s="15">
        <f>'Background Work'!J16</f>
        <v>0.82857142857142863</v>
      </c>
      <c r="I7" s="15">
        <f>'Background Work'!K16</f>
        <v>0.6428571428571429</v>
      </c>
      <c r="J7" s="15">
        <f>'Background Work'!L16</f>
        <v>0.75862068965517238</v>
      </c>
      <c r="K7" s="15">
        <f>'Background Work'!M16</f>
        <v>0.7321814254859611</v>
      </c>
      <c r="L7" s="1"/>
      <c r="M7" s="1"/>
    </row>
    <row r="8" spans="1:13" ht="15" customHeight="1" x14ac:dyDescent="0.25">
      <c r="A8" s="3" t="s">
        <v>13</v>
      </c>
      <c r="B8" s="10" t="s">
        <v>10</v>
      </c>
      <c r="C8" s="10">
        <f>'Background Work'!E17</f>
        <v>65788</v>
      </c>
      <c r="D8" s="10">
        <f>'Background Work'!F17</f>
        <v>80578</v>
      </c>
      <c r="E8" s="10">
        <f>'Background Work'!G17</f>
        <v>88403</v>
      </c>
      <c r="F8" s="10">
        <f>'Background Work'!H17</f>
        <v>93246</v>
      </c>
      <c r="G8" s="10">
        <f>'Background Work'!I17</f>
        <v>101089</v>
      </c>
      <c r="H8" s="10">
        <f>'Background Work'!J17</f>
        <v>112582</v>
      </c>
      <c r="I8" s="10">
        <f>'Background Work'!K17</f>
        <v>106957</v>
      </c>
      <c r="J8" s="10">
        <f>'Background Work'!L17</f>
        <v>133211</v>
      </c>
      <c r="K8" s="10">
        <f>'Background Work'!M17</f>
        <v>96067</v>
      </c>
      <c r="L8" s="1"/>
      <c r="M8" s="1"/>
    </row>
    <row r="9" spans="1:13" ht="15" customHeight="1" thickBot="1" x14ac:dyDescent="0.3">
      <c r="A9" s="12" t="s">
        <v>14</v>
      </c>
      <c r="B9" s="13">
        <f>'Background Work'!D19</f>
        <v>54742</v>
      </c>
      <c r="C9" s="13">
        <f>'Background Work'!E19</f>
        <v>65311</v>
      </c>
      <c r="D9" s="13">
        <f>'Background Work'!F19</f>
        <v>80135</v>
      </c>
      <c r="E9" s="13">
        <f>'Background Work'!G19</f>
        <v>88822</v>
      </c>
      <c r="F9" s="13">
        <f>'Background Work'!H19</f>
        <v>91928</v>
      </c>
      <c r="G9" s="13">
        <f>'Background Work'!I19</f>
        <v>96819</v>
      </c>
      <c r="H9" s="13">
        <f>'Background Work'!J19</f>
        <v>111888</v>
      </c>
      <c r="I9" s="13">
        <f>'Background Work'!K19</f>
        <v>117420</v>
      </c>
      <c r="J9" s="13">
        <f>'Background Work'!L19</f>
        <v>117591</v>
      </c>
      <c r="K9" s="13">
        <f>'Background Work'!M19</f>
        <v>94831</v>
      </c>
      <c r="L9" s="1"/>
      <c r="M9" s="1"/>
    </row>
    <row r="10" spans="1:13" ht="1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</row>
    <row r="11" spans="1:13" ht="15" customHeight="1" x14ac:dyDescent="0.25">
      <c r="A11" s="4" t="s">
        <v>32</v>
      </c>
      <c r="B11" s="4"/>
      <c r="C11" s="4"/>
      <c r="D11" s="4"/>
      <c r="E11" s="3"/>
      <c r="F11" s="3"/>
      <c r="G11" s="3"/>
      <c r="H11" s="3"/>
      <c r="I11" s="3"/>
      <c r="J11" s="3"/>
      <c r="K11" s="3"/>
      <c r="L11" s="1"/>
      <c r="M11" s="1"/>
    </row>
    <row r="12" spans="1:13" ht="15" customHeight="1" x14ac:dyDescent="0.25">
      <c r="A12" s="5" t="s">
        <v>33</v>
      </c>
      <c r="B12" s="4"/>
      <c r="C12" s="4"/>
      <c r="D12" s="4"/>
      <c r="E12" s="3"/>
      <c r="F12" s="3"/>
      <c r="G12" s="3"/>
      <c r="H12" s="3"/>
      <c r="I12" s="3"/>
      <c r="J12" s="3"/>
      <c r="K12" s="3"/>
      <c r="L12" s="1"/>
      <c r="M12" s="1"/>
    </row>
    <row r="13" spans="1:13" x14ac:dyDescent="0.25">
      <c r="A13" s="16"/>
      <c r="B13" s="3"/>
      <c r="C13" s="3"/>
      <c r="D13" s="3"/>
      <c r="E13" s="3"/>
      <c r="F13" s="3"/>
      <c r="G13" s="3"/>
      <c r="H13" s="3"/>
      <c r="I13" s="3"/>
      <c r="J13" s="3"/>
      <c r="K13" s="3"/>
      <c r="L13" s="1"/>
      <c r="M13" s="1"/>
    </row>
    <row r="14" spans="1:13" x14ac:dyDescent="0.25">
      <c r="A14" s="16" t="s">
        <v>34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pageMargins left="0.7" right="0.7" top="0.75" bottom="0.75" header="0.3" footer="0.3"/>
  <pageSetup paperSize="1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9"/>
  <sheetViews>
    <sheetView workbookViewId="0">
      <selection activeCell="D19" sqref="D19"/>
    </sheetView>
  </sheetViews>
  <sheetFormatPr defaultRowHeight="15" x14ac:dyDescent="0.25"/>
  <cols>
    <col min="2" max="2" width="37.7109375" customWidth="1"/>
  </cols>
  <sheetData>
    <row r="3" spans="1:13" x14ac:dyDescent="0.25">
      <c r="C3" s="17" t="s">
        <v>17</v>
      </c>
      <c r="D3" s="17" t="s">
        <v>0</v>
      </c>
      <c r="E3" s="17" t="s">
        <v>1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18</v>
      </c>
    </row>
    <row r="4" spans="1:13" x14ac:dyDescent="0.25">
      <c r="A4" s="18" t="s">
        <v>19</v>
      </c>
      <c r="B4" s="18" t="s">
        <v>20</v>
      </c>
      <c r="M4" s="19"/>
    </row>
    <row r="5" spans="1:13" x14ac:dyDescent="0.25">
      <c r="A5" s="20" t="s">
        <v>21</v>
      </c>
      <c r="B5" t="s">
        <v>22</v>
      </c>
      <c r="C5" s="21">
        <v>5</v>
      </c>
      <c r="D5" s="21">
        <v>2</v>
      </c>
      <c r="E5" s="21">
        <v>8</v>
      </c>
      <c r="F5" s="21">
        <v>12</v>
      </c>
      <c r="G5" s="21">
        <v>22</v>
      </c>
      <c r="H5" s="21">
        <v>24</v>
      </c>
      <c r="I5" s="21">
        <v>22</v>
      </c>
      <c r="J5" s="21">
        <v>12</v>
      </c>
      <c r="K5" s="21">
        <v>15</v>
      </c>
      <c r="L5" s="21">
        <v>7</v>
      </c>
      <c r="M5" s="22">
        <v>124</v>
      </c>
    </row>
    <row r="6" spans="1:13" x14ac:dyDescent="0.25">
      <c r="A6" s="20"/>
      <c r="B6" t="s">
        <v>24</v>
      </c>
      <c r="C6" s="21"/>
      <c r="D6" s="23" t="s">
        <v>23</v>
      </c>
      <c r="E6" s="23">
        <v>65788</v>
      </c>
      <c r="F6" s="23">
        <v>80578</v>
      </c>
      <c r="G6" s="23">
        <v>88403</v>
      </c>
      <c r="H6" s="23">
        <v>93246</v>
      </c>
      <c r="I6" s="23">
        <v>101089</v>
      </c>
      <c r="J6" s="23">
        <v>112582</v>
      </c>
      <c r="K6" s="23">
        <v>106957</v>
      </c>
      <c r="L6" s="23">
        <v>133211</v>
      </c>
      <c r="M6" s="24">
        <v>96067</v>
      </c>
    </row>
    <row r="7" spans="1:13" x14ac:dyDescent="0.25">
      <c r="A7" s="20"/>
      <c r="B7" t="s">
        <v>25</v>
      </c>
      <c r="C7" s="21"/>
      <c r="D7" s="23" t="s">
        <v>23</v>
      </c>
      <c r="E7" s="23">
        <v>67160</v>
      </c>
      <c r="F7" s="23">
        <v>81956</v>
      </c>
      <c r="G7" s="23">
        <v>89694</v>
      </c>
      <c r="H7" s="23">
        <v>92903</v>
      </c>
      <c r="I7" s="23">
        <v>97346</v>
      </c>
      <c r="J7" s="23">
        <v>107425</v>
      </c>
      <c r="K7" s="23">
        <v>107031</v>
      </c>
      <c r="L7" s="23">
        <v>129075</v>
      </c>
      <c r="M7" s="24">
        <v>92834</v>
      </c>
    </row>
    <row r="8" spans="1:13" x14ac:dyDescent="0.25">
      <c r="A8" s="20" t="s">
        <v>26</v>
      </c>
      <c r="B8" t="s">
        <v>22</v>
      </c>
      <c r="C8" s="21">
        <v>31</v>
      </c>
      <c r="D8" s="21">
        <v>7</v>
      </c>
      <c r="E8" s="21">
        <v>26</v>
      </c>
      <c r="F8" s="21">
        <v>49</v>
      </c>
      <c r="G8" s="21">
        <v>50</v>
      </c>
      <c r="H8" s="21">
        <v>47</v>
      </c>
      <c r="I8" s="21">
        <v>53</v>
      </c>
      <c r="J8" s="21">
        <v>58</v>
      </c>
      <c r="K8" s="21">
        <v>27</v>
      </c>
      <c r="L8" s="21">
        <v>22</v>
      </c>
      <c r="M8" s="22">
        <v>339</v>
      </c>
    </row>
    <row r="9" spans="1:13" x14ac:dyDescent="0.25">
      <c r="A9" s="20"/>
      <c r="B9" t="s">
        <v>24</v>
      </c>
      <c r="C9" s="21"/>
      <c r="D9" s="23">
        <v>54742</v>
      </c>
      <c r="E9" s="23">
        <v>65311</v>
      </c>
      <c r="F9" s="23">
        <v>80135</v>
      </c>
      <c r="G9" s="23">
        <v>88822</v>
      </c>
      <c r="H9" s="23">
        <v>91928</v>
      </c>
      <c r="I9" s="23">
        <v>96819</v>
      </c>
      <c r="J9" s="23">
        <v>111888</v>
      </c>
      <c r="K9" s="23">
        <v>117420</v>
      </c>
      <c r="L9" s="23">
        <v>117591</v>
      </c>
      <c r="M9" s="24">
        <v>94831</v>
      </c>
    </row>
    <row r="10" spans="1:13" x14ac:dyDescent="0.25">
      <c r="A10" s="20"/>
      <c r="B10" t="s">
        <v>25</v>
      </c>
      <c r="C10" s="21"/>
      <c r="D10" s="23">
        <v>56037</v>
      </c>
      <c r="E10" s="23">
        <v>64528</v>
      </c>
      <c r="F10" s="23">
        <v>78787</v>
      </c>
      <c r="G10" s="23">
        <v>86771</v>
      </c>
      <c r="H10" s="23">
        <v>91054</v>
      </c>
      <c r="I10" s="23">
        <v>97523</v>
      </c>
      <c r="J10" s="23">
        <v>109361</v>
      </c>
      <c r="K10" s="23">
        <v>123595</v>
      </c>
      <c r="L10" s="23">
        <v>114438</v>
      </c>
      <c r="M10" s="24">
        <v>91680</v>
      </c>
    </row>
    <row r="11" spans="1:13" x14ac:dyDescent="0.25">
      <c r="A11" s="20" t="s">
        <v>9</v>
      </c>
      <c r="B11" t="s">
        <v>22</v>
      </c>
      <c r="C11" s="21">
        <v>36</v>
      </c>
      <c r="D11" s="21">
        <v>9</v>
      </c>
      <c r="E11" s="21">
        <v>34</v>
      </c>
      <c r="F11" s="21">
        <v>61</v>
      </c>
      <c r="G11" s="21">
        <v>72</v>
      </c>
      <c r="H11" s="21">
        <v>71</v>
      </c>
      <c r="I11" s="21">
        <v>75</v>
      </c>
      <c r="J11" s="21">
        <v>70</v>
      </c>
      <c r="K11" s="21">
        <v>42</v>
      </c>
      <c r="L11" s="21">
        <v>29</v>
      </c>
      <c r="M11" s="22">
        <v>463</v>
      </c>
    </row>
    <row r="12" spans="1:13" x14ac:dyDescent="0.25">
      <c r="A12" s="21"/>
      <c r="B12" t="s">
        <v>24</v>
      </c>
      <c r="C12" s="21"/>
      <c r="D12" s="23">
        <v>56411</v>
      </c>
      <c r="E12" s="23">
        <v>65423</v>
      </c>
      <c r="F12" s="23">
        <v>80222</v>
      </c>
      <c r="G12" s="23">
        <v>88694</v>
      </c>
      <c r="H12" s="23">
        <v>92373</v>
      </c>
      <c r="I12" s="23">
        <v>98072</v>
      </c>
      <c r="J12" s="23">
        <v>112007</v>
      </c>
      <c r="K12" s="23">
        <v>113683</v>
      </c>
      <c r="L12" s="23">
        <v>121361</v>
      </c>
      <c r="M12" s="24">
        <v>95162</v>
      </c>
    </row>
    <row r="13" spans="1:13" x14ac:dyDescent="0.25">
      <c r="A13" s="21"/>
      <c r="B13" t="s">
        <v>25</v>
      </c>
      <c r="C13" s="21"/>
      <c r="D13" s="23">
        <v>57919</v>
      </c>
      <c r="E13" s="23">
        <v>64541</v>
      </c>
      <c r="F13" s="23">
        <v>79919</v>
      </c>
      <c r="G13" s="23">
        <v>89404</v>
      </c>
      <c r="H13" s="23">
        <v>91545</v>
      </c>
      <c r="I13" s="23">
        <v>97523</v>
      </c>
      <c r="J13" s="23">
        <v>109361</v>
      </c>
      <c r="K13" s="23">
        <v>118391</v>
      </c>
      <c r="L13" s="23">
        <v>115287</v>
      </c>
      <c r="M13" s="24">
        <v>92237</v>
      </c>
    </row>
    <row r="14" spans="1:13" x14ac:dyDescent="0.25">
      <c r="A14" s="21"/>
      <c r="C14" s="21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x14ac:dyDescent="0.25">
      <c r="A15" s="11" t="s">
        <v>11</v>
      </c>
      <c r="C15" s="21"/>
      <c r="D15" s="25">
        <f>D5/(D5+D8)</f>
        <v>0.22222222222222221</v>
      </c>
      <c r="E15" s="25">
        <f t="shared" ref="E15:M15" si="0">E5/(E5+E8)</f>
        <v>0.23529411764705882</v>
      </c>
      <c r="F15" s="25">
        <f t="shared" si="0"/>
        <v>0.19672131147540983</v>
      </c>
      <c r="G15" s="25">
        <f t="shared" si="0"/>
        <v>0.30555555555555558</v>
      </c>
      <c r="H15" s="25">
        <f t="shared" si="0"/>
        <v>0.3380281690140845</v>
      </c>
      <c r="I15" s="25">
        <f t="shared" si="0"/>
        <v>0.29333333333333333</v>
      </c>
      <c r="J15" s="25">
        <f t="shared" si="0"/>
        <v>0.17142857142857143</v>
      </c>
      <c r="K15" s="25">
        <f t="shared" si="0"/>
        <v>0.35714285714285715</v>
      </c>
      <c r="L15" s="25">
        <f t="shared" si="0"/>
        <v>0.2413793103448276</v>
      </c>
      <c r="M15" s="25">
        <f t="shared" si="0"/>
        <v>0.2678185745140389</v>
      </c>
    </row>
    <row r="16" spans="1:13" x14ac:dyDescent="0.25">
      <c r="A16" s="14" t="s">
        <v>12</v>
      </c>
      <c r="C16" s="21"/>
      <c r="D16" s="25">
        <f>D8/(D5+D8)</f>
        <v>0.77777777777777779</v>
      </c>
      <c r="E16" s="25">
        <f t="shared" ref="E16:M16" si="1">E8/(E5+E8)</f>
        <v>0.76470588235294112</v>
      </c>
      <c r="F16" s="25">
        <f t="shared" si="1"/>
        <v>0.80327868852459017</v>
      </c>
      <c r="G16" s="25">
        <f t="shared" si="1"/>
        <v>0.69444444444444442</v>
      </c>
      <c r="H16" s="25">
        <f t="shared" si="1"/>
        <v>0.6619718309859155</v>
      </c>
      <c r="I16" s="25">
        <f t="shared" si="1"/>
        <v>0.70666666666666667</v>
      </c>
      <c r="J16" s="25">
        <f t="shared" si="1"/>
        <v>0.82857142857142863</v>
      </c>
      <c r="K16" s="25">
        <f t="shared" si="1"/>
        <v>0.6428571428571429</v>
      </c>
      <c r="L16" s="25">
        <f t="shared" si="1"/>
        <v>0.75862068965517238</v>
      </c>
      <c r="M16" s="25">
        <f t="shared" si="1"/>
        <v>0.7321814254859611</v>
      </c>
    </row>
    <row r="17" spans="1:13" x14ac:dyDescent="0.25">
      <c r="A17" s="3" t="s">
        <v>29</v>
      </c>
      <c r="C17" s="21"/>
      <c r="D17" s="23" t="str">
        <f>D6</f>
        <v>*</v>
      </c>
      <c r="E17" s="23">
        <f t="shared" ref="E17:M17" si="2">E6</f>
        <v>65788</v>
      </c>
      <c r="F17" s="23">
        <f t="shared" si="2"/>
        <v>80578</v>
      </c>
      <c r="G17" s="23">
        <f t="shared" si="2"/>
        <v>88403</v>
      </c>
      <c r="H17" s="23">
        <f t="shared" si="2"/>
        <v>93246</v>
      </c>
      <c r="I17" s="23">
        <f t="shared" si="2"/>
        <v>101089</v>
      </c>
      <c r="J17" s="23">
        <f t="shared" si="2"/>
        <v>112582</v>
      </c>
      <c r="K17" s="23">
        <f t="shared" si="2"/>
        <v>106957</v>
      </c>
      <c r="L17" s="23">
        <f t="shared" si="2"/>
        <v>133211</v>
      </c>
      <c r="M17" s="23">
        <f t="shared" si="2"/>
        <v>96067</v>
      </c>
    </row>
    <row r="18" spans="1:13" x14ac:dyDescent="0.25">
      <c r="A18" s="3" t="s">
        <v>30</v>
      </c>
      <c r="C18" s="21"/>
      <c r="D18" s="23" t="str">
        <f>D7</f>
        <v>*</v>
      </c>
      <c r="E18" s="23">
        <f t="shared" ref="E18:M18" si="3">E7</f>
        <v>67160</v>
      </c>
      <c r="F18" s="23">
        <f t="shared" si="3"/>
        <v>81956</v>
      </c>
      <c r="G18" s="23">
        <f t="shared" si="3"/>
        <v>89694</v>
      </c>
      <c r="H18" s="23">
        <f t="shared" si="3"/>
        <v>92903</v>
      </c>
      <c r="I18" s="23">
        <f t="shared" si="3"/>
        <v>97346</v>
      </c>
      <c r="J18" s="23">
        <f t="shared" si="3"/>
        <v>107425</v>
      </c>
      <c r="K18" s="23">
        <f t="shared" si="3"/>
        <v>107031</v>
      </c>
      <c r="L18" s="23">
        <f t="shared" si="3"/>
        <v>129075</v>
      </c>
      <c r="M18" s="23">
        <f t="shared" si="3"/>
        <v>92834</v>
      </c>
    </row>
    <row r="19" spans="1:13" ht="15.75" thickBot="1" x14ac:dyDescent="0.3">
      <c r="A19" s="12" t="s">
        <v>14</v>
      </c>
      <c r="C19" s="21"/>
      <c r="D19" s="23">
        <f>D9</f>
        <v>54742</v>
      </c>
      <c r="E19" s="23">
        <f t="shared" ref="E19:M19" si="4">E9</f>
        <v>65311</v>
      </c>
      <c r="F19" s="23">
        <f t="shared" si="4"/>
        <v>80135</v>
      </c>
      <c r="G19" s="23">
        <f t="shared" si="4"/>
        <v>88822</v>
      </c>
      <c r="H19" s="23">
        <f t="shared" si="4"/>
        <v>91928</v>
      </c>
      <c r="I19" s="23">
        <f t="shared" si="4"/>
        <v>96819</v>
      </c>
      <c r="J19" s="23">
        <f t="shared" si="4"/>
        <v>111888</v>
      </c>
      <c r="K19" s="23">
        <f t="shared" si="4"/>
        <v>117420</v>
      </c>
      <c r="L19" s="23">
        <f t="shared" si="4"/>
        <v>117591</v>
      </c>
      <c r="M19" s="23">
        <f t="shared" si="4"/>
        <v>94831</v>
      </c>
    </row>
    <row r="20" spans="1:13" x14ac:dyDescent="0.25">
      <c r="A20" s="26" t="s">
        <v>31</v>
      </c>
      <c r="C20" s="21"/>
      <c r="D20" s="23">
        <f>D10</f>
        <v>56037</v>
      </c>
      <c r="E20" s="23">
        <f t="shared" ref="E20:M20" si="5">E10</f>
        <v>64528</v>
      </c>
      <c r="F20" s="23">
        <f t="shared" si="5"/>
        <v>78787</v>
      </c>
      <c r="G20" s="23">
        <f t="shared" si="5"/>
        <v>86771</v>
      </c>
      <c r="H20" s="23">
        <f t="shared" si="5"/>
        <v>91054</v>
      </c>
      <c r="I20" s="23">
        <f t="shared" si="5"/>
        <v>97523</v>
      </c>
      <c r="J20" s="23">
        <f t="shared" si="5"/>
        <v>109361</v>
      </c>
      <c r="K20" s="23">
        <f t="shared" si="5"/>
        <v>123595</v>
      </c>
      <c r="L20" s="23">
        <f t="shared" si="5"/>
        <v>114438</v>
      </c>
      <c r="M20" s="23">
        <f t="shared" si="5"/>
        <v>91680</v>
      </c>
    </row>
    <row r="22" spans="1:13" x14ac:dyDescent="0.25">
      <c r="A22" s="18" t="s">
        <v>19</v>
      </c>
      <c r="B22" s="18" t="s">
        <v>27</v>
      </c>
      <c r="M22" s="19"/>
    </row>
    <row r="23" spans="1:13" x14ac:dyDescent="0.25">
      <c r="A23" s="20" t="s">
        <v>21</v>
      </c>
      <c r="B23" t="s">
        <v>22</v>
      </c>
      <c r="C23" s="21">
        <v>48</v>
      </c>
      <c r="D23" s="21">
        <v>3</v>
      </c>
      <c r="E23" s="21">
        <v>19</v>
      </c>
      <c r="F23" s="21">
        <v>38</v>
      </c>
      <c r="G23" s="21">
        <v>44</v>
      </c>
      <c r="H23" s="21">
        <v>35</v>
      </c>
      <c r="I23" s="21">
        <v>43</v>
      </c>
      <c r="J23" s="21">
        <v>33</v>
      </c>
      <c r="K23" s="21">
        <v>33</v>
      </c>
      <c r="L23" s="21">
        <v>12</v>
      </c>
      <c r="M23" s="22">
        <v>260</v>
      </c>
    </row>
    <row r="24" spans="1:13" x14ac:dyDescent="0.25">
      <c r="A24" s="20"/>
      <c r="B24" t="s">
        <v>24</v>
      </c>
      <c r="C24" s="21"/>
      <c r="D24" s="23">
        <v>63817</v>
      </c>
      <c r="E24" s="23">
        <v>67242</v>
      </c>
      <c r="F24" s="23">
        <v>82216</v>
      </c>
      <c r="G24" s="23">
        <v>91404</v>
      </c>
      <c r="H24" s="23">
        <v>100180</v>
      </c>
      <c r="I24" s="23">
        <v>103392</v>
      </c>
      <c r="J24" s="23">
        <v>107499</v>
      </c>
      <c r="K24" s="23">
        <v>117430</v>
      </c>
      <c r="L24" s="23">
        <v>118448</v>
      </c>
      <c r="M24" s="24">
        <v>97735</v>
      </c>
    </row>
    <row r="25" spans="1:13" x14ac:dyDescent="0.25">
      <c r="A25" s="20"/>
      <c r="B25" t="s">
        <v>25</v>
      </c>
      <c r="C25" s="21"/>
      <c r="D25" s="23">
        <v>63152</v>
      </c>
      <c r="E25" s="23">
        <v>68092</v>
      </c>
      <c r="F25" s="23">
        <v>81264</v>
      </c>
      <c r="G25" s="23">
        <v>90722</v>
      </c>
      <c r="H25" s="23">
        <v>100365</v>
      </c>
      <c r="I25" s="23">
        <v>102371</v>
      </c>
      <c r="J25" s="23">
        <v>102337</v>
      </c>
      <c r="K25" s="23">
        <v>115265</v>
      </c>
      <c r="L25" s="23">
        <v>115376</v>
      </c>
      <c r="M25" s="24">
        <v>95254</v>
      </c>
    </row>
    <row r="26" spans="1:13" x14ac:dyDescent="0.25">
      <c r="A26" s="20" t="s">
        <v>26</v>
      </c>
      <c r="B26" t="s">
        <v>22</v>
      </c>
      <c r="C26" s="21">
        <v>170</v>
      </c>
      <c r="D26" s="21">
        <v>27</v>
      </c>
      <c r="E26" s="21">
        <v>54</v>
      </c>
      <c r="F26" s="21">
        <v>100</v>
      </c>
      <c r="G26" s="21">
        <v>109</v>
      </c>
      <c r="H26" s="21">
        <v>81</v>
      </c>
      <c r="I26" s="21">
        <v>97</v>
      </c>
      <c r="J26" s="21">
        <v>94</v>
      </c>
      <c r="K26" s="21">
        <v>62</v>
      </c>
      <c r="L26" s="21">
        <v>35</v>
      </c>
      <c r="M26" s="22">
        <v>659</v>
      </c>
    </row>
    <row r="27" spans="1:13" x14ac:dyDescent="0.25">
      <c r="A27" s="20"/>
      <c r="B27" t="s">
        <v>24</v>
      </c>
      <c r="C27" s="21"/>
      <c r="D27" s="23">
        <v>62287</v>
      </c>
      <c r="E27" s="23">
        <v>71652</v>
      </c>
      <c r="F27" s="23">
        <v>81476</v>
      </c>
      <c r="G27" s="23">
        <v>91327</v>
      </c>
      <c r="H27" s="23">
        <v>97628</v>
      </c>
      <c r="I27" s="23">
        <v>98300</v>
      </c>
      <c r="J27" s="23">
        <v>110954</v>
      </c>
      <c r="K27" s="23">
        <v>110205</v>
      </c>
      <c r="L27" s="23">
        <v>119291</v>
      </c>
      <c r="M27" s="24">
        <v>94892</v>
      </c>
    </row>
    <row r="28" spans="1:13" x14ac:dyDescent="0.25">
      <c r="A28" s="20"/>
      <c r="B28" t="s">
        <v>25</v>
      </c>
      <c r="C28" s="21"/>
      <c r="D28" s="23">
        <v>61897</v>
      </c>
      <c r="E28" s="23">
        <v>70200</v>
      </c>
      <c r="F28" s="23">
        <v>78823</v>
      </c>
      <c r="G28" s="23">
        <v>90438</v>
      </c>
      <c r="H28" s="23">
        <v>96689</v>
      </c>
      <c r="I28" s="23">
        <v>97035</v>
      </c>
      <c r="J28" s="23">
        <v>109823</v>
      </c>
      <c r="K28" s="23">
        <v>109372</v>
      </c>
      <c r="L28" s="23">
        <v>116523</v>
      </c>
      <c r="M28" s="24">
        <v>92641</v>
      </c>
    </row>
    <row r="29" spans="1:13" x14ac:dyDescent="0.25">
      <c r="A29" s="20" t="s">
        <v>9</v>
      </c>
      <c r="B29" t="s">
        <v>22</v>
      </c>
      <c r="C29" s="21">
        <v>220</v>
      </c>
      <c r="D29" s="21">
        <v>30</v>
      </c>
      <c r="E29" s="21">
        <v>73</v>
      </c>
      <c r="F29" s="21">
        <v>138</v>
      </c>
      <c r="G29" s="21">
        <v>153</v>
      </c>
      <c r="H29" s="21">
        <v>116</v>
      </c>
      <c r="I29" s="21">
        <v>140</v>
      </c>
      <c r="J29" s="21">
        <v>127</v>
      </c>
      <c r="K29" s="21">
        <v>95</v>
      </c>
      <c r="L29" s="21">
        <v>47</v>
      </c>
      <c r="M29" s="22">
        <v>919</v>
      </c>
    </row>
    <row r="30" spans="1:13" x14ac:dyDescent="0.25">
      <c r="A30" s="21"/>
      <c r="B30" t="s">
        <v>24</v>
      </c>
      <c r="C30" s="21"/>
      <c r="D30" s="23">
        <v>62440</v>
      </c>
      <c r="E30" s="23">
        <v>70504</v>
      </c>
      <c r="F30" s="23">
        <v>81679</v>
      </c>
      <c r="G30" s="23">
        <v>91349</v>
      </c>
      <c r="H30" s="23">
        <v>98398</v>
      </c>
      <c r="I30" s="23">
        <v>99864</v>
      </c>
      <c r="J30" s="23">
        <v>110056</v>
      </c>
      <c r="K30" s="23">
        <v>112715</v>
      </c>
      <c r="L30" s="23">
        <v>119076</v>
      </c>
      <c r="M30" s="24">
        <v>95696</v>
      </c>
    </row>
    <row r="31" spans="1:13" x14ac:dyDescent="0.25">
      <c r="A31" s="21"/>
      <c r="B31" t="s">
        <v>25</v>
      </c>
      <c r="C31" s="21"/>
      <c r="D31" s="23">
        <v>62524</v>
      </c>
      <c r="E31" s="23">
        <v>70071</v>
      </c>
      <c r="F31" s="23">
        <v>80014</v>
      </c>
      <c r="G31" s="23">
        <v>90438</v>
      </c>
      <c r="H31" s="23">
        <v>96872</v>
      </c>
      <c r="I31" s="23">
        <v>100228</v>
      </c>
      <c r="J31" s="23">
        <v>108885</v>
      </c>
      <c r="K31" s="23">
        <v>111790</v>
      </c>
      <c r="L31" s="23">
        <v>116523</v>
      </c>
      <c r="M31" s="24">
        <v>94432</v>
      </c>
    </row>
    <row r="33" spans="1:13" x14ac:dyDescent="0.25">
      <c r="A33" s="11" t="s">
        <v>11</v>
      </c>
      <c r="C33" s="21"/>
      <c r="D33" s="25">
        <f>D23/(D23+D26)</f>
        <v>0.1</v>
      </c>
      <c r="E33" s="25">
        <f t="shared" ref="E33:M33" si="6">E23/(E23+E26)</f>
        <v>0.26027397260273971</v>
      </c>
      <c r="F33" s="25">
        <f t="shared" si="6"/>
        <v>0.27536231884057971</v>
      </c>
      <c r="G33" s="25">
        <f t="shared" si="6"/>
        <v>0.28758169934640521</v>
      </c>
      <c r="H33" s="25">
        <f t="shared" si="6"/>
        <v>0.30172413793103448</v>
      </c>
      <c r="I33" s="25">
        <f t="shared" si="6"/>
        <v>0.30714285714285716</v>
      </c>
      <c r="J33" s="25">
        <f t="shared" si="6"/>
        <v>0.25984251968503935</v>
      </c>
      <c r="K33" s="25">
        <f t="shared" si="6"/>
        <v>0.3473684210526316</v>
      </c>
      <c r="L33" s="25">
        <f t="shared" si="6"/>
        <v>0.25531914893617019</v>
      </c>
      <c r="M33" s="25">
        <f t="shared" si="6"/>
        <v>0.28291621327529926</v>
      </c>
    </row>
    <row r="34" spans="1:13" x14ac:dyDescent="0.25">
      <c r="A34" s="14" t="s">
        <v>12</v>
      </c>
      <c r="C34" s="21"/>
      <c r="D34" s="25">
        <f>D26/(D23+D26)</f>
        <v>0.9</v>
      </c>
      <c r="E34" s="25">
        <f t="shared" ref="E34:M34" si="7">E26/(E23+E26)</f>
        <v>0.73972602739726023</v>
      </c>
      <c r="F34" s="25">
        <f t="shared" si="7"/>
        <v>0.72463768115942029</v>
      </c>
      <c r="G34" s="25">
        <f t="shared" si="7"/>
        <v>0.71241830065359479</v>
      </c>
      <c r="H34" s="25">
        <f t="shared" si="7"/>
        <v>0.69827586206896552</v>
      </c>
      <c r="I34" s="25">
        <f t="shared" si="7"/>
        <v>0.69285714285714284</v>
      </c>
      <c r="J34" s="25">
        <f t="shared" si="7"/>
        <v>0.74015748031496065</v>
      </c>
      <c r="K34" s="25">
        <f t="shared" si="7"/>
        <v>0.65263157894736845</v>
      </c>
      <c r="L34" s="25">
        <f t="shared" si="7"/>
        <v>0.74468085106382975</v>
      </c>
      <c r="M34" s="25">
        <f t="shared" si="7"/>
        <v>0.71708378672470074</v>
      </c>
    </row>
    <row r="35" spans="1:13" x14ac:dyDescent="0.25">
      <c r="A35" s="3" t="s">
        <v>29</v>
      </c>
      <c r="C35" s="21"/>
      <c r="D35" s="23">
        <f>D24</f>
        <v>63817</v>
      </c>
      <c r="E35" s="23">
        <f t="shared" ref="E35:M35" si="8">E24</f>
        <v>67242</v>
      </c>
      <c r="F35" s="23">
        <f t="shared" si="8"/>
        <v>82216</v>
      </c>
      <c r="G35" s="23">
        <f t="shared" si="8"/>
        <v>91404</v>
      </c>
      <c r="H35" s="23">
        <f t="shared" si="8"/>
        <v>100180</v>
      </c>
      <c r="I35" s="23">
        <f t="shared" si="8"/>
        <v>103392</v>
      </c>
      <c r="J35" s="23">
        <f t="shared" si="8"/>
        <v>107499</v>
      </c>
      <c r="K35" s="23">
        <f t="shared" si="8"/>
        <v>117430</v>
      </c>
      <c r="L35" s="23">
        <f t="shared" si="8"/>
        <v>118448</v>
      </c>
      <c r="M35" s="23">
        <f t="shared" si="8"/>
        <v>97735</v>
      </c>
    </row>
    <row r="36" spans="1:13" x14ac:dyDescent="0.25">
      <c r="A36" s="3" t="s">
        <v>30</v>
      </c>
      <c r="C36" s="21"/>
      <c r="D36" s="23">
        <f>D25</f>
        <v>63152</v>
      </c>
      <c r="E36" s="23">
        <f t="shared" ref="E36:M36" si="9">E25</f>
        <v>68092</v>
      </c>
      <c r="F36" s="23">
        <f t="shared" si="9"/>
        <v>81264</v>
      </c>
      <c r="G36" s="23">
        <f t="shared" si="9"/>
        <v>90722</v>
      </c>
      <c r="H36" s="23">
        <f t="shared" si="9"/>
        <v>100365</v>
      </c>
      <c r="I36" s="23">
        <f t="shared" si="9"/>
        <v>102371</v>
      </c>
      <c r="J36" s="23">
        <f t="shared" si="9"/>
        <v>102337</v>
      </c>
      <c r="K36" s="23">
        <f t="shared" si="9"/>
        <v>115265</v>
      </c>
      <c r="L36" s="23">
        <f t="shared" si="9"/>
        <v>115376</v>
      </c>
      <c r="M36" s="23">
        <f t="shared" si="9"/>
        <v>95254</v>
      </c>
    </row>
    <row r="37" spans="1:13" ht="15.75" thickBot="1" x14ac:dyDescent="0.3">
      <c r="A37" s="12" t="s">
        <v>14</v>
      </c>
      <c r="C37" s="21"/>
      <c r="D37" s="23">
        <f>D27</f>
        <v>62287</v>
      </c>
      <c r="E37" s="23">
        <f t="shared" ref="E37:M37" si="10">E27</f>
        <v>71652</v>
      </c>
      <c r="F37" s="23">
        <f t="shared" si="10"/>
        <v>81476</v>
      </c>
      <c r="G37" s="23">
        <f t="shared" si="10"/>
        <v>91327</v>
      </c>
      <c r="H37" s="23">
        <f t="shared" si="10"/>
        <v>97628</v>
      </c>
      <c r="I37" s="23">
        <f t="shared" si="10"/>
        <v>98300</v>
      </c>
      <c r="J37" s="23">
        <f t="shared" si="10"/>
        <v>110954</v>
      </c>
      <c r="K37" s="23">
        <f t="shared" si="10"/>
        <v>110205</v>
      </c>
      <c r="L37" s="23">
        <f t="shared" si="10"/>
        <v>119291</v>
      </c>
      <c r="M37" s="23">
        <f t="shared" si="10"/>
        <v>94892</v>
      </c>
    </row>
    <row r="38" spans="1:13" x14ac:dyDescent="0.25">
      <c r="A38" s="26" t="s">
        <v>31</v>
      </c>
      <c r="C38" s="21"/>
      <c r="D38" s="23">
        <f>D28</f>
        <v>61897</v>
      </c>
      <c r="E38" s="23">
        <f t="shared" ref="E38:M38" si="11">E28</f>
        <v>70200</v>
      </c>
      <c r="F38" s="23">
        <f t="shared" si="11"/>
        <v>78823</v>
      </c>
      <c r="G38" s="23">
        <f t="shared" si="11"/>
        <v>90438</v>
      </c>
      <c r="H38" s="23">
        <f t="shared" si="11"/>
        <v>96689</v>
      </c>
      <c r="I38" s="23">
        <f t="shared" si="11"/>
        <v>97035</v>
      </c>
      <c r="J38" s="23">
        <f t="shared" si="11"/>
        <v>109823</v>
      </c>
      <c r="K38" s="23">
        <f t="shared" si="11"/>
        <v>109372</v>
      </c>
      <c r="L38" s="23">
        <f t="shared" si="11"/>
        <v>116523</v>
      </c>
      <c r="M38" s="23">
        <f t="shared" si="11"/>
        <v>92641</v>
      </c>
    </row>
    <row r="40" spans="1:13" x14ac:dyDescent="0.25">
      <c r="A40" s="18" t="s">
        <v>19</v>
      </c>
      <c r="B40" s="18" t="s">
        <v>28</v>
      </c>
    </row>
    <row r="41" spans="1:13" x14ac:dyDescent="0.25">
      <c r="A41" s="20" t="s">
        <v>21</v>
      </c>
      <c r="B41" t="s">
        <v>22</v>
      </c>
      <c r="C41" s="21">
        <v>42</v>
      </c>
      <c r="D41" s="21">
        <v>6</v>
      </c>
      <c r="E41" s="21">
        <v>15</v>
      </c>
      <c r="F41" s="21">
        <v>35</v>
      </c>
      <c r="G41" s="21">
        <v>42</v>
      </c>
      <c r="H41" s="21">
        <v>48</v>
      </c>
      <c r="I41" s="21">
        <v>45</v>
      </c>
      <c r="J41" s="21">
        <v>34</v>
      </c>
      <c r="K41" s="21">
        <v>36</v>
      </c>
      <c r="L41" s="21">
        <v>15</v>
      </c>
      <c r="M41" s="22">
        <v>276</v>
      </c>
    </row>
    <row r="42" spans="1:13" x14ac:dyDescent="0.25">
      <c r="A42" s="20"/>
      <c r="B42" t="s">
        <v>24</v>
      </c>
      <c r="C42" s="21"/>
      <c r="D42" s="23">
        <v>64187</v>
      </c>
      <c r="E42" s="23">
        <v>69915</v>
      </c>
      <c r="F42" s="23">
        <v>83217</v>
      </c>
      <c r="G42" s="23">
        <v>92989</v>
      </c>
      <c r="H42" s="23">
        <v>102969</v>
      </c>
      <c r="I42" s="23">
        <v>105628</v>
      </c>
      <c r="J42" s="23">
        <v>108539</v>
      </c>
      <c r="K42" s="23">
        <v>119671</v>
      </c>
      <c r="L42" s="23">
        <v>118645</v>
      </c>
      <c r="M42" s="24">
        <v>100456</v>
      </c>
    </row>
    <row r="43" spans="1:13" x14ac:dyDescent="0.25">
      <c r="A43" s="20"/>
      <c r="B43" t="s">
        <v>25</v>
      </c>
      <c r="C43" s="21"/>
      <c r="D43" s="23">
        <v>64822</v>
      </c>
      <c r="E43" s="23">
        <v>68665</v>
      </c>
      <c r="F43" s="23">
        <v>81030</v>
      </c>
      <c r="G43" s="23">
        <v>92227</v>
      </c>
      <c r="H43" s="23">
        <v>99511</v>
      </c>
      <c r="I43" s="23">
        <v>105921</v>
      </c>
      <c r="J43" s="23">
        <v>105223</v>
      </c>
      <c r="K43" s="23">
        <v>116787</v>
      </c>
      <c r="L43" s="23">
        <v>116525</v>
      </c>
      <c r="M43" s="24">
        <v>98293</v>
      </c>
    </row>
    <row r="44" spans="1:13" x14ac:dyDescent="0.25">
      <c r="A44" s="20" t="s">
        <v>26</v>
      </c>
      <c r="B44" t="s">
        <v>22</v>
      </c>
      <c r="C44" s="21">
        <v>132</v>
      </c>
      <c r="D44" s="21">
        <v>30</v>
      </c>
      <c r="E44" s="21">
        <v>64</v>
      </c>
      <c r="F44" s="21">
        <v>97</v>
      </c>
      <c r="G44" s="21">
        <v>119</v>
      </c>
      <c r="H44" s="21">
        <v>102</v>
      </c>
      <c r="I44" s="21">
        <v>99</v>
      </c>
      <c r="J44" s="21">
        <v>88</v>
      </c>
      <c r="K44" s="21">
        <v>81</v>
      </c>
      <c r="L44" s="21">
        <v>40</v>
      </c>
      <c r="M44" s="22">
        <v>720</v>
      </c>
    </row>
    <row r="45" spans="1:13" x14ac:dyDescent="0.25">
      <c r="A45" s="20"/>
      <c r="B45" t="s">
        <v>24</v>
      </c>
      <c r="C45" s="21"/>
      <c r="D45" s="23">
        <v>63091</v>
      </c>
      <c r="E45" s="23">
        <v>71743</v>
      </c>
      <c r="F45" s="23">
        <v>84388</v>
      </c>
      <c r="G45" s="23">
        <v>92434</v>
      </c>
      <c r="H45" s="23">
        <v>100082</v>
      </c>
      <c r="I45" s="23">
        <v>101601</v>
      </c>
      <c r="J45" s="23">
        <v>110638</v>
      </c>
      <c r="K45" s="23">
        <v>115075</v>
      </c>
      <c r="L45" s="23">
        <v>123176</v>
      </c>
      <c r="M45" s="24">
        <v>97112</v>
      </c>
    </row>
    <row r="46" spans="1:13" x14ac:dyDescent="0.25">
      <c r="A46" s="20"/>
      <c r="B46" t="s">
        <v>25</v>
      </c>
      <c r="C46" s="21"/>
      <c r="D46" s="23">
        <v>61947</v>
      </c>
      <c r="E46" s="23">
        <v>70280</v>
      </c>
      <c r="F46" s="23">
        <v>81687</v>
      </c>
      <c r="G46" s="23">
        <v>91340</v>
      </c>
      <c r="H46" s="23">
        <v>99362</v>
      </c>
      <c r="I46" s="23">
        <v>100598</v>
      </c>
      <c r="J46" s="23">
        <v>109276</v>
      </c>
      <c r="K46" s="23">
        <v>113770</v>
      </c>
      <c r="L46" s="23">
        <v>122108</v>
      </c>
      <c r="M46" s="24">
        <v>94764</v>
      </c>
    </row>
    <row r="47" spans="1:13" x14ac:dyDescent="0.25">
      <c r="A47" s="20" t="s">
        <v>9</v>
      </c>
      <c r="B47" t="s">
        <v>22</v>
      </c>
      <c r="C47" s="21">
        <v>177</v>
      </c>
      <c r="D47" s="21">
        <v>36</v>
      </c>
      <c r="E47" s="21">
        <v>79</v>
      </c>
      <c r="F47" s="21">
        <v>132</v>
      </c>
      <c r="G47" s="21">
        <v>161</v>
      </c>
      <c r="H47" s="21">
        <v>150</v>
      </c>
      <c r="I47" s="21">
        <v>144</v>
      </c>
      <c r="J47" s="21">
        <v>122</v>
      </c>
      <c r="K47" s="21">
        <v>117</v>
      </c>
      <c r="L47" s="21">
        <v>55</v>
      </c>
      <c r="M47" s="22">
        <v>996</v>
      </c>
    </row>
    <row r="48" spans="1:13" x14ac:dyDescent="0.25">
      <c r="A48" s="21"/>
      <c r="B48" t="s">
        <v>24</v>
      </c>
      <c r="C48" s="21"/>
      <c r="D48" s="23">
        <v>63274</v>
      </c>
      <c r="E48" s="23">
        <v>71396</v>
      </c>
      <c r="F48" s="23">
        <v>84078</v>
      </c>
      <c r="G48" s="23">
        <v>92579</v>
      </c>
      <c r="H48" s="23">
        <v>101006</v>
      </c>
      <c r="I48" s="23">
        <v>102860</v>
      </c>
      <c r="J48" s="23">
        <v>110053</v>
      </c>
      <c r="K48" s="23">
        <v>116489</v>
      </c>
      <c r="L48" s="23">
        <v>121941</v>
      </c>
      <c r="M48" s="24">
        <v>98039</v>
      </c>
    </row>
    <row r="49" spans="1:13" x14ac:dyDescent="0.25">
      <c r="A49" s="21"/>
      <c r="B49" t="s">
        <v>25</v>
      </c>
      <c r="C49" s="21"/>
      <c r="D49" s="23">
        <v>62427</v>
      </c>
      <c r="E49" s="23">
        <v>70000</v>
      </c>
      <c r="F49" s="23">
        <v>81380</v>
      </c>
      <c r="G49" s="23">
        <v>91704</v>
      </c>
      <c r="H49" s="23">
        <v>99365</v>
      </c>
      <c r="I49" s="23">
        <v>102571</v>
      </c>
      <c r="J49" s="23">
        <v>108515</v>
      </c>
      <c r="K49" s="23">
        <v>114019</v>
      </c>
      <c r="L49" s="23">
        <v>120797</v>
      </c>
      <c r="M49" s="24">
        <v>95705</v>
      </c>
    </row>
    <row r="51" spans="1:13" x14ac:dyDescent="0.25">
      <c r="A51" s="11" t="s">
        <v>11</v>
      </c>
      <c r="C51" s="21"/>
      <c r="D51" s="25">
        <f>D41/(D41+D44)</f>
        <v>0.16666666666666666</v>
      </c>
      <c r="E51" s="25">
        <f t="shared" ref="E51:M51" si="12">E41/(E41+E44)</f>
        <v>0.189873417721519</v>
      </c>
      <c r="F51" s="25">
        <f t="shared" si="12"/>
        <v>0.26515151515151514</v>
      </c>
      <c r="G51" s="25">
        <f t="shared" si="12"/>
        <v>0.2608695652173913</v>
      </c>
      <c r="H51" s="25">
        <f t="shared" si="12"/>
        <v>0.32</v>
      </c>
      <c r="I51" s="25">
        <f t="shared" si="12"/>
        <v>0.3125</v>
      </c>
      <c r="J51" s="25">
        <f t="shared" si="12"/>
        <v>0.27868852459016391</v>
      </c>
      <c r="K51" s="25">
        <f t="shared" si="12"/>
        <v>0.30769230769230771</v>
      </c>
      <c r="L51" s="25">
        <f t="shared" si="12"/>
        <v>0.27272727272727271</v>
      </c>
      <c r="M51" s="25">
        <f t="shared" si="12"/>
        <v>0.27710843373493976</v>
      </c>
    </row>
    <row r="52" spans="1:13" x14ac:dyDescent="0.25">
      <c r="A52" s="14" t="s">
        <v>12</v>
      </c>
      <c r="C52" s="21"/>
      <c r="D52" s="25">
        <f>D44/(D41+D44)</f>
        <v>0.83333333333333337</v>
      </c>
      <c r="E52" s="25">
        <f t="shared" ref="E52:M52" si="13">E44/(E41+E44)</f>
        <v>0.810126582278481</v>
      </c>
      <c r="F52" s="25">
        <f t="shared" si="13"/>
        <v>0.73484848484848486</v>
      </c>
      <c r="G52" s="25">
        <f t="shared" si="13"/>
        <v>0.73913043478260865</v>
      </c>
      <c r="H52" s="25">
        <f t="shared" si="13"/>
        <v>0.68</v>
      </c>
      <c r="I52" s="25">
        <f t="shared" si="13"/>
        <v>0.6875</v>
      </c>
      <c r="J52" s="25">
        <f t="shared" si="13"/>
        <v>0.72131147540983609</v>
      </c>
      <c r="K52" s="25">
        <f t="shared" si="13"/>
        <v>0.69230769230769229</v>
      </c>
      <c r="L52" s="25">
        <f t="shared" si="13"/>
        <v>0.72727272727272729</v>
      </c>
      <c r="M52" s="25">
        <f t="shared" si="13"/>
        <v>0.72289156626506024</v>
      </c>
    </row>
    <row r="53" spans="1:13" x14ac:dyDescent="0.25">
      <c r="A53" s="3" t="s">
        <v>29</v>
      </c>
      <c r="C53" s="21"/>
      <c r="D53" s="23">
        <f>D42</f>
        <v>64187</v>
      </c>
      <c r="E53" s="23">
        <f t="shared" ref="E53:M53" si="14">E42</f>
        <v>69915</v>
      </c>
      <c r="F53" s="23">
        <f t="shared" si="14"/>
        <v>83217</v>
      </c>
      <c r="G53" s="23">
        <f t="shared" si="14"/>
        <v>92989</v>
      </c>
      <c r="H53" s="23">
        <f t="shared" si="14"/>
        <v>102969</v>
      </c>
      <c r="I53" s="23">
        <f t="shared" si="14"/>
        <v>105628</v>
      </c>
      <c r="J53" s="23">
        <f t="shared" si="14"/>
        <v>108539</v>
      </c>
      <c r="K53" s="23">
        <f t="shared" si="14"/>
        <v>119671</v>
      </c>
      <c r="L53" s="23">
        <f t="shared" si="14"/>
        <v>118645</v>
      </c>
      <c r="M53" s="23">
        <f t="shared" si="14"/>
        <v>100456</v>
      </c>
    </row>
    <row r="54" spans="1:13" x14ac:dyDescent="0.25">
      <c r="A54" s="3" t="s">
        <v>30</v>
      </c>
      <c r="C54" s="21"/>
      <c r="D54" s="23">
        <f>D43</f>
        <v>64822</v>
      </c>
      <c r="E54" s="23">
        <f t="shared" ref="E54:M54" si="15">E43</f>
        <v>68665</v>
      </c>
      <c r="F54" s="23">
        <f t="shared" si="15"/>
        <v>81030</v>
      </c>
      <c r="G54" s="23">
        <f t="shared" si="15"/>
        <v>92227</v>
      </c>
      <c r="H54" s="23">
        <f t="shared" si="15"/>
        <v>99511</v>
      </c>
      <c r="I54" s="23">
        <f t="shared" si="15"/>
        <v>105921</v>
      </c>
      <c r="J54" s="23">
        <f t="shared" si="15"/>
        <v>105223</v>
      </c>
      <c r="K54" s="23">
        <f t="shared" si="15"/>
        <v>116787</v>
      </c>
      <c r="L54" s="23">
        <f t="shared" si="15"/>
        <v>116525</v>
      </c>
      <c r="M54" s="23">
        <f t="shared" si="15"/>
        <v>98293</v>
      </c>
    </row>
    <row r="55" spans="1:13" ht="15.75" thickBot="1" x14ac:dyDescent="0.3">
      <c r="A55" s="12" t="s">
        <v>14</v>
      </c>
      <c r="C55" s="21"/>
      <c r="D55" s="23">
        <f>D45</f>
        <v>63091</v>
      </c>
      <c r="E55" s="23">
        <f t="shared" ref="E55:M55" si="16">E45</f>
        <v>71743</v>
      </c>
      <c r="F55" s="23">
        <f t="shared" si="16"/>
        <v>84388</v>
      </c>
      <c r="G55" s="23">
        <f t="shared" si="16"/>
        <v>92434</v>
      </c>
      <c r="H55" s="23">
        <f t="shared" si="16"/>
        <v>100082</v>
      </c>
      <c r="I55" s="23">
        <f t="shared" si="16"/>
        <v>101601</v>
      </c>
      <c r="J55" s="23">
        <f t="shared" si="16"/>
        <v>110638</v>
      </c>
      <c r="K55" s="23">
        <f t="shared" si="16"/>
        <v>115075</v>
      </c>
      <c r="L55" s="23">
        <f t="shared" si="16"/>
        <v>123176</v>
      </c>
      <c r="M55" s="23">
        <f t="shared" si="16"/>
        <v>97112</v>
      </c>
    </row>
    <row r="56" spans="1:13" x14ac:dyDescent="0.25">
      <c r="A56" s="26" t="s">
        <v>31</v>
      </c>
      <c r="C56" s="21"/>
      <c r="D56" s="23">
        <f>D46</f>
        <v>61947</v>
      </c>
      <c r="E56" s="23">
        <f t="shared" ref="E56:M56" si="17">E46</f>
        <v>70280</v>
      </c>
      <c r="F56" s="23">
        <f t="shared" si="17"/>
        <v>81687</v>
      </c>
      <c r="G56" s="23">
        <f t="shared" si="17"/>
        <v>91340</v>
      </c>
      <c r="H56" s="23">
        <f t="shared" si="17"/>
        <v>99362</v>
      </c>
      <c r="I56" s="23">
        <f t="shared" si="17"/>
        <v>100598</v>
      </c>
      <c r="J56" s="23">
        <f t="shared" si="17"/>
        <v>109276</v>
      </c>
      <c r="K56" s="23">
        <f t="shared" si="17"/>
        <v>113770</v>
      </c>
      <c r="L56" s="23">
        <f t="shared" si="17"/>
        <v>122108</v>
      </c>
      <c r="M56" s="23">
        <f t="shared" si="17"/>
        <v>94764</v>
      </c>
    </row>
    <row r="57" spans="1:13" x14ac:dyDescent="0.2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2"/>
    </row>
    <row r="58" spans="1:13" x14ac:dyDescent="0.25">
      <c r="C58" s="21"/>
      <c r="D58" s="23"/>
      <c r="E58" s="23"/>
      <c r="F58" s="23"/>
      <c r="G58" s="23"/>
      <c r="H58" s="23"/>
      <c r="I58" s="23"/>
      <c r="J58" s="23"/>
      <c r="K58" s="23"/>
      <c r="L58" s="23"/>
      <c r="M58" s="24"/>
    </row>
    <row r="59" spans="1:13" x14ac:dyDescent="0.25">
      <c r="C59" s="21"/>
      <c r="D59" s="23"/>
      <c r="E59" s="23"/>
      <c r="F59" s="23"/>
      <c r="G59" s="23"/>
      <c r="H59" s="23"/>
      <c r="I59" s="23"/>
      <c r="J59" s="23"/>
      <c r="K59" s="23"/>
      <c r="L59" s="23"/>
      <c r="M59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3.8</vt:lpstr>
      <vt:lpstr>Background 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2016-02-04T21:51:17Z</cp:lastPrinted>
  <dcterms:created xsi:type="dcterms:W3CDTF">2015-11-03T15:36:01Z</dcterms:created>
  <dcterms:modified xsi:type="dcterms:W3CDTF">2019-02-08T20:20:38Z</dcterms:modified>
</cp:coreProperties>
</file>