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5. Research\"/>
    </mc:Choice>
  </mc:AlternateContent>
  <bookViews>
    <workbookView xWindow="390" yWindow="15" windowWidth="27990" windowHeight="11880"/>
  </bookViews>
  <sheets>
    <sheet name="Final Table" sheetId="7" r:id="rId1"/>
  </sheets>
  <calcPr calcId="162913" concurrentCalc="0"/>
</workbook>
</file>

<file path=xl/calcChain.xml><?xml version="1.0" encoding="utf-8"?>
<calcChain xmlns="http://schemas.openxmlformats.org/spreadsheetml/2006/main">
  <c r="B22" i="7" l="1"/>
  <c r="C22" i="7"/>
  <c r="D22" i="7"/>
  <c r="E22" i="7"/>
  <c r="F22" i="7"/>
  <c r="G22" i="7"/>
  <c r="H22" i="7"/>
  <c r="I22" i="7"/>
  <c r="J22" i="7"/>
  <c r="K22" i="7"/>
  <c r="L22" i="7"/>
  <c r="B23" i="7"/>
  <c r="C23" i="7"/>
  <c r="D23" i="7"/>
  <c r="E23" i="7"/>
  <c r="F23" i="7"/>
  <c r="G23" i="7"/>
  <c r="H23" i="7"/>
  <c r="I23" i="7"/>
  <c r="J23" i="7"/>
  <c r="K23" i="7"/>
  <c r="L23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</calcChain>
</file>

<file path=xl/sharedStrings.xml><?xml version="1.0" encoding="utf-8"?>
<sst xmlns="http://schemas.openxmlformats.org/spreadsheetml/2006/main" count="46" uniqueCount="34">
  <si>
    <t>NL</t>
  </si>
  <si>
    <t>PE</t>
  </si>
  <si>
    <t>NS</t>
  </si>
  <si>
    <t>NB</t>
  </si>
  <si>
    <t>QC</t>
  </si>
  <si>
    <t xml:space="preserve">ON </t>
  </si>
  <si>
    <t>MB</t>
  </si>
  <si>
    <t>SK</t>
  </si>
  <si>
    <t>AB</t>
  </si>
  <si>
    <t>BC</t>
  </si>
  <si>
    <t>Total</t>
  </si>
  <si>
    <t>Health Canada / Santé Canada</t>
  </si>
  <si>
    <t>Share of Canada Total / Part totale du Canada</t>
  </si>
  <si>
    <t>CANADA</t>
  </si>
  <si>
    <t>-</t>
  </si>
  <si>
    <t xml:space="preserve">Investment / Placements </t>
  </si>
  <si>
    <t>Financement pour la recherche dans les universités, par source et par province, 2016-2017 ($000)</t>
  </si>
  <si>
    <t>CFI / FCI</t>
  </si>
  <si>
    <t>Granting Councils / Conseils subventionnaires</t>
  </si>
  <si>
    <t>CRC / CRC</t>
  </si>
  <si>
    <t>Provincial Government / Gouvernement provincial</t>
  </si>
  <si>
    <t>Other Federal Organization / Autre organisme fédéral</t>
  </si>
  <si>
    <t>Municipal / Municipal</t>
  </si>
  <si>
    <t>Outside of Province / Hors province</t>
  </si>
  <si>
    <t>Outside of Canada / Hors Canada</t>
  </si>
  <si>
    <t>Donations – Business / Dons - Entreprises</t>
  </si>
  <si>
    <t>Donations - Non-Business / Dons - Autres</t>
  </si>
  <si>
    <t>Non-Governmental Grants and Contracts – Business / Subventions et contrats non gouvernementaux - Entreprises</t>
  </si>
  <si>
    <t>Non-Governmental Grants and Contracts - Non-Business / Subventions et contrats non gouvernementaux - Autres</t>
  </si>
  <si>
    <t>Other / Autres</t>
  </si>
  <si>
    <t>Updated March 1, 2019 / Actualisé le 1 mars 2019</t>
  </si>
  <si>
    <t>Statistics Canada &amp; CAUBO (FIUC)</t>
  </si>
  <si>
    <t>Statistique Canada et ACPAU (IFUC)</t>
  </si>
  <si>
    <t xml:space="preserve">Funding for Research in Universities by Source and Province, 2016-2017 ($000)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</si>
</sst>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$-2409]#,##0"/>
  </numFmts>
  <fonts count="12" x14ac:knownFonts="1">
    <font>
      <sz val="8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6" fillId="0" borderId="0" xfId="0" applyFont="1" applyFill="1"/>
    <xf numFmtId="0" fontId="5" fillId="0" borderId="0" xfId="0" applyFont="1" applyFill="1"/>
    <xf numFmtId="165" fontId="6" fillId="0" borderId="0" xfId="0" applyNumberFormat="1" applyFont="1" applyFill="1"/>
    <xf numFmtId="0" fontId="2" fillId="0" borderId="0" xfId="0" applyFont="1" applyFill="1"/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/>
    <xf numFmtId="0" fontId="11" fillId="0" borderId="0" xfId="0" applyFont="1" applyBorder="1"/>
    <xf numFmtId="0" fontId="8" fillId="0" borderId="0" xfId="0" applyFont="1"/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/>
    <xf numFmtId="0" fontId="6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0</xdr:row>
      <xdr:rowOff>190499</xdr:rowOff>
    </xdr:from>
    <xdr:to>
      <xdr:col>0</xdr:col>
      <xdr:colOff>549019</xdr:colOff>
      <xdr:row>1</xdr:row>
      <xdr:rowOff>400049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3" y="190499"/>
          <a:ext cx="501396" cy="40005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0</xdr:row>
      <xdr:rowOff>95250</xdr:rowOff>
    </xdr:from>
    <xdr:to>
      <xdr:col>11</xdr:col>
      <xdr:colOff>757050</xdr:colOff>
      <xdr:row>1</xdr:row>
      <xdr:rowOff>390750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1000" y="95250"/>
          <a:ext cx="2566800" cy="4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"/>
  <sheetViews>
    <sheetView tabSelected="1" workbookViewId="0">
      <selection activeCell="C4" sqref="C4"/>
    </sheetView>
  </sheetViews>
  <sheetFormatPr defaultRowHeight="15" x14ac:dyDescent="0.25"/>
  <cols>
    <col min="1" max="1" width="105" style="1" customWidth="1"/>
    <col min="2" max="2" width="13.33203125" style="5" customWidth="1"/>
    <col min="3" max="11" width="13.33203125" style="1" customWidth="1"/>
    <col min="12" max="12" width="13.33203125" style="2" customWidth="1"/>
    <col min="13" max="13" width="25.33203125" style="1" customWidth="1"/>
    <col min="14" max="16384" width="9.33203125" style="1"/>
  </cols>
  <sheetData>
    <row r="1" spans="1:13" ht="15" customHeight="1" x14ac:dyDescent="0.25"/>
    <row r="2" spans="1:13" ht="32.1" customHeight="1" x14ac:dyDescent="0.25"/>
    <row r="3" spans="1:13" s="23" customFormat="1" ht="21.95" customHeight="1" x14ac:dyDescent="0.35">
      <c r="A3" s="25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3" s="23" customFormat="1" ht="21.95" customHeight="1" x14ac:dyDescent="0.35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24"/>
      <c r="L4" s="24"/>
    </row>
    <row r="5" spans="1:13" ht="15" customHeight="1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5"/>
      <c r="L5" s="15"/>
    </row>
    <row r="6" spans="1:13" ht="15" customHeight="1" x14ac:dyDescent="0.25">
      <c r="A6" s="16"/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13</v>
      </c>
    </row>
    <row r="7" spans="1:13" ht="15" customHeight="1" x14ac:dyDescent="0.25">
      <c r="A7" s="17" t="s">
        <v>18</v>
      </c>
      <c r="B7" s="18">
        <v>17853</v>
      </c>
      <c r="C7" s="18">
        <v>1932</v>
      </c>
      <c r="D7" s="18">
        <v>61651</v>
      </c>
      <c r="E7" s="18">
        <v>12268</v>
      </c>
      <c r="F7" s="18">
        <v>552855</v>
      </c>
      <c r="G7" s="18">
        <v>768225</v>
      </c>
      <c r="H7" s="18">
        <v>46873</v>
      </c>
      <c r="I7" s="18">
        <v>65429</v>
      </c>
      <c r="J7" s="18">
        <v>181534</v>
      </c>
      <c r="K7" s="18">
        <v>260074</v>
      </c>
      <c r="L7" s="19">
        <f>SUM(B7:K7)</f>
        <v>1968694</v>
      </c>
      <c r="M7" s="3"/>
    </row>
    <row r="8" spans="1:13" ht="15" customHeight="1" x14ac:dyDescent="0.25">
      <c r="A8" s="17" t="s">
        <v>11</v>
      </c>
      <c r="B8" s="18" t="s">
        <v>14</v>
      </c>
      <c r="C8" s="18" t="s">
        <v>14</v>
      </c>
      <c r="D8" s="18">
        <v>34</v>
      </c>
      <c r="E8" s="18">
        <v>138</v>
      </c>
      <c r="F8" s="18">
        <v>4725</v>
      </c>
      <c r="G8" s="18">
        <v>5730</v>
      </c>
      <c r="H8" s="18">
        <v>406</v>
      </c>
      <c r="I8" s="18" t="s">
        <v>14</v>
      </c>
      <c r="J8" s="18" t="s">
        <v>14</v>
      </c>
      <c r="K8" s="18">
        <v>1562</v>
      </c>
      <c r="L8" s="20">
        <f>SUM(D8:K8)</f>
        <v>12595</v>
      </c>
    </row>
    <row r="9" spans="1:13" ht="15" customHeight="1" x14ac:dyDescent="0.25">
      <c r="A9" s="17" t="s">
        <v>17</v>
      </c>
      <c r="B9" s="18">
        <v>3295</v>
      </c>
      <c r="C9" s="18">
        <v>173</v>
      </c>
      <c r="D9" s="18">
        <v>7506</v>
      </c>
      <c r="E9" s="18">
        <v>1192</v>
      </c>
      <c r="F9" s="18">
        <v>65971</v>
      </c>
      <c r="G9" s="18">
        <v>157720</v>
      </c>
      <c r="H9" s="18">
        <v>2840</v>
      </c>
      <c r="I9" s="18">
        <v>15989</v>
      </c>
      <c r="J9" s="18">
        <v>22920</v>
      </c>
      <c r="K9" s="18">
        <v>66322</v>
      </c>
      <c r="L9" s="20">
        <f t="shared" ref="L9:L21" si="0">SUM(B9:K9)</f>
        <v>343928</v>
      </c>
    </row>
    <row r="10" spans="1:13" ht="15" customHeight="1" x14ac:dyDescent="0.25">
      <c r="A10" s="17" t="s">
        <v>19</v>
      </c>
      <c r="B10" s="18">
        <v>1475</v>
      </c>
      <c r="C10" s="18">
        <v>2000</v>
      </c>
      <c r="D10" s="18">
        <v>8402</v>
      </c>
      <c r="E10" s="18">
        <v>3325</v>
      </c>
      <c r="F10" s="18">
        <v>89166</v>
      </c>
      <c r="G10" s="18">
        <v>102560</v>
      </c>
      <c r="H10" s="18">
        <v>7295</v>
      </c>
      <c r="I10" s="18">
        <v>6764</v>
      </c>
      <c r="J10" s="18">
        <v>26950</v>
      </c>
      <c r="K10" s="18">
        <v>34090</v>
      </c>
      <c r="L10" s="20">
        <f t="shared" si="0"/>
        <v>282027</v>
      </c>
    </row>
    <row r="11" spans="1:13" ht="15" customHeight="1" x14ac:dyDescent="0.25">
      <c r="A11" s="17" t="s">
        <v>21</v>
      </c>
      <c r="B11" s="18">
        <v>10559</v>
      </c>
      <c r="C11" s="18">
        <v>4041</v>
      </c>
      <c r="D11" s="18">
        <v>28203</v>
      </c>
      <c r="E11" s="18">
        <v>12690</v>
      </c>
      <c r="F11" s="18">
        <v>140490</v>
      </c>
      <c r="G11" s="18">
        <v>287673</v>
      </c>
      <c r="H11" s="18">
        <v>23020</v>
      </c>
      <c r="I11" s="18">
        <v>25692</v>
      </c>
      <c r="J11" s="18">
        <v>76442</v>
      </c>
      <c r="K11" s="18">
        <v>92353</v>
      </c>
      <c r="L11" s="20">
        <f t="shared" si="0"/>
        <v>701163</v>
      </c>
    </row>
    <row r="12" spans="1:13" ht="15" customHeight="1" x14ac:dyDescent="0.25">
      <c r="A12" s="17" t="s">
        <v>20</v>
      </c>
      <c r="B12" s="18">
        <v>10743</v>
      </c>
      <c r="C12" s="18">
        <v>875</v>
      </c>
      <c r="D12" s="18">
        <v>13945</v>
      </c>
      <c r="E12" s="18">
        <v>7240</v>
      </c>
      <c r="F12" s="18">
        <v>363955</v>
      </c>
      <c r="G12" s="18">
        <v>330932</v>
      </c>
      <c r="H12" s="18">
        <v>21054</v>
      </c>
      <c r="I12" s="18">
        <v>32373</v>
      </c>
      <c r="J12" s="18">
        <v>274426</v>
      </c>
      <c r="K12" s="18">
        <v>103236</v>
      </c>
      <c r="L12" s="20">
        <f t="shared" si="0"/>
        <v>1158779</v>
      </c>
    </row>
    <row r="13" spans="1:13" ht="15" customHeight="1" x14ac:dyDescent="0.25">
      <c r="A13" s="17" t="s">
        <v>22</v>
      </c>
      <c r="B13" s="18" t="s">
        <v>14</v>
      </c>
      <c r="C13" s="18" t="s">
        <v>14</v>
      </c>
      <c r="D13" s="18">
        <v>212</v>
      </c>
      <c r="E13" s="18">
        <v>32</v>
      </c>
      <c r="F13" s="18">
        <v>5197</v>
      </c>
      <c r="G13" s="18">
        <v>3302</v>
      </c>
      <c r="H13" s="18">
        <v>29</v>
      </c>
      <c r="I13" s="18">
        <v>61</v>
      </c>
      <c r="J13" s="18">
        <v>720</v>
      </c>
      <c r="K13" s="18">
        <v>1488</v>
      </c>
      <c r="L13" s="20">
        <f t="shared" si="0"/>
        <v>11041</v>
      </c>
    </row>
    <row r="14" spans="1:13" ht="15" customHeight="1" x14ac:dyDescent="0.25">
      <c r="A14" s="17" t="s">
        <v>23</v>
      </c>
      <c r="B14" s="18" t="s">
        <v>14</v>
      </c>
      <c r="C14" s="18">
        <v>210</v>
      </c>
      <c r="D14" s="18">
        <v>1672</v>
      </c>
      <c r="E14" s="18">
        <v>364</v>
      </c>
      <c r="F14" s="18">
        <v>2338</v>
      </c>
      <c r="G14" s="18">
        <v>3728</v>
      </c>
      <c r="H14" s="18">
        <v>531</v>
      </c>
      <c r="I14" s="18">
        <v>3213</v>
      </c>
      <c r="J14" s="18">
        <v>16728</v>
      </c>
      <c r="K14" s="18">
        <v>4459</v>
      </c>
      <c r="L14" s="20">
        <f t="shared" si="0"/>
        <v>33243</v>
      </c>
    </row>
    <row r="15" spans="1:13" ht="15" customHeight="1" x14ac:dyDescent="0.25">
      <c r="A15" s="17" t="s">
        <v>24</v>
      </c>
      <c r="B15" s="18" t="s">
        <v>14</v>
      </c>
      <c r="C15" s="18">
        <v>32</v>
      </c>
      <c r="D15" s="18">
        <v>2300</v>
      </c>
      <c r="E15" s="18">
        <v>13</v>
      </c>
      <c r="F15" s="18">
        <v>30726</v>
      </c>
      <c r="G15" s="18">
        <v>50133</v>
      </c>
      <c r="H15" s="18" t="s">
        <v>14</v>
      </c>
      <c r="I15" s="18">
        <v>1579</v>
      </c>
      <c r="J15" s="18">
        <v>8046</v>
      </c>
      <c r="K15" s="18">
        <v>22133</v>
      </c>
      <c r="L15" s="20">
        <f>SUM(B15:K15)</f>
        <v>114962</v>
      </c>
    </row>
    <row r="16" spans="1:13" ht="15" customHeight="1" x14ac:dyDescent="0.25">
      <c r="A16" s="17" t="s">
        <v>25</v>
      </c>
      <c r="B16" s="18">
        <v>979</v>
      </c>
      <c r="C16" s="18" t="s">
        <v>14</v>
      </c>
      <c r="D16" s="18">
        <v>2255</v>
      </c>
      <c r="E16" s="18">
        <v>50</v>
      </c>
      <c r="F16" s="18">
        <v>46364</v>
      </c>
      <c r="G16" s="18">
        <v>31143</v>
      </c>
      <c r="H16" s="18">
        <v>367</v>
      </c>
      <c r="I16" s="18">
        <v>1982</v>
      </c>
      <c r="J16" s="18">
        <v>38699</v>
      </c>
      <c r="K16" s="18">
        <v>1644</v>
      </c>
      <c r="L16" s="20">
        <f t="shared" si="0"/>
        <v>123483</v>
      </c>
    </row>
    <row r="17" spans="1:13" ht="15" customHeight="1" x14ac:dyDescent="0.25">
      <c r="A17" s="17" t="s">
        <v>26</v>
      </c>
      <c r="B17" s="18" t="s">
        <v>14</v>
      </c>
      <c r="C17" s="18" t="s">
        <v>14</v>
      </c>
      <c r="D17" s="18">
        <v>557</v>
      </c>
      <c r="E17" s="18" t="s">
        <v>14</v>
      </c>
      <c r="F17" s="18">
        <v>46268</v>
      </c>
      <c r="G17" s="18">
        <v>82116</v>
      </c>
      <c r="H17" s="18">
        <v>9704</v>
      </c>
      <c r="I17" s="18">
        <v>2077</v>
      </c>
      <c r="J17" s="18">
        <v>45190</v>
      </c>
      <c r="K17" s="18">
        <v>4528</v>
      </c>
      <c r="L17" s="20">
        <f t="shared" si="0"/>
        <v>190440</v>
      </c>
    </row>
    <row r="18" spans="1:13" ht="15" customHeight="1" x14ac:dyDescent="0.25">
      <c r="A18" s="17" t="s">
        <v>27</v>
      </c>
      <c r="B18" s="18">
        <v>59842</v>
      </c>
      <c r="C18" s="18">
        <v>1463</v>
      </c>
      <c r="D18" s="18">
        <v>25522</v>
      </c>
      <c r="E18" s="18">
        <v>12553</v>
      </c>
      <c r="F18" s="18">
        <v>177452</v>
      </c>
      <c r="G18" s="18">
        <v>458839</v>
      </c>
      <c r="H18" s="18">
        <v>11192</v>
      </c>
      <c r="I18" s="18">
        <v>10028</v>
      </c>
      <c r="J18" s="18">
        <v>65173</v>
      </c>
      <c r="K18" s="18">
        <v>69452</v>
      </c>
      <c r="L18" s="20">
        <f t="shared" si="0"/>
        <v>891516</v>
      </c>
    </row>
    <row r="19" spans="1:13" ht="15" customHeight="1" x14ac:dyDescent="0.25">
      <c r="A19" s="17" t="s">
        <v>28</v>
      </c>
      <c r="B19" s="18">
        <v>2720</v>
      </c>
      <c r="C19" s="18">
        <v>1825</v>
      </c>
      <c r="D19" s="18">
        <v>23270</v>
      </c>
      <c r="E19" s="18">
        <v>12136</v>
      </c>
      <c r="F19" s="18">
        <v>282014</v>
      </c>
      <c r="G19" s="18">
        <v>614104</v>
      </c>
      <c r="H19" s="18">
        <v>72952</v>
      </c>
      <c r="I19" s="18">
        <v>27586</v>
      </c>
      <c r="J19" s="18">
        <v>96771</v>
      </c>
      <c r="K19" s="18">
        <v>170412</v>
      </c>
      <c r="L19" s="20">
        <f t="shared" si="0"/>
        <v>1303790</v>
      </c>
    </row>
    <row r="20" spans="1:13" ht="15" customHeight="1" x14ac:dyDescent="0.25">
      <c r="A20" s="17" t="s">
        <v>15</v>
      </c>
      <c r="B20" s="18">
        <v>401</v>
      </c>
      <c r="C20" s="18">
        <v>73</v>
      </c>
      <c r="D20" s="18">
        <v>1292</v>
      </c>
      <c r="E20" s="18">
        <v>15</v>
      </c>
      <c r="F20" s="18">
        <v>20301</v>
      </c>
      <c r="G20" s="18">
        <v>29990</v>
      </c>
      <c r="H20" s="18">
        <v>341</v>
      </c>
      <c r="I20" s="18">
        <v>8109</v>
      </c>
      <c r="J20" s="18">
        <v>49885</v>
      </c>
      <c r="K20" s="18">
        <v>10221</v>
      </c>
      <c r="L20" s="20">
        <f t="shared" si="0"/>
        <v>120628</v>
      </c>
    </row>
    <row r="21" spans="1:13" ht="15" customHeight="1" x14ac:dyDescent="0.25">
      <c r="A21" s="17" t="s">
        <v>29</v>
      </c>
      <c r="B21" s="18">
        <v>3911</v>
      </c>
      <c r="C21" s="18">
        <v>243</v>
      </c>
      <c r="D21" s="18">
        <v>4720</v>
      </c>
      <c r="E21" s="18">
        <v>3224</v>
      </c>
      <c r="F21" s="18">
        <v>27856</v>
      </c>
      <c r="G21" s="18">
        <v>52311</v>
      </c>
      <c r="H21" s="18">
        <v>2740</v>
      </c>
      <c r="I21" s="18">
        <v>808</v>
      </c>
      <c r="J21" s="18">
        <v>15284</v>
      </c>
      <c r="K21" s="18">
        <v>11395</v>
      </c>
      <c r="L21" s="20">
        <f t="shared" si="0"/>
        <v>122492</v>
      </c>
    </row>
    <row r="22" spans="1:13" ht="15" customHeight="1" x14ac:dyDescent="0.25">
      <c r="A22" s="17" t="s">
        <v>10</v>
      </c>
      <c r="B22" s="20">
        <f t="shared" ref="B22:K22" si="1">SUM(B7:B21)</f>
        <v>111778</v>
      </c>
      <c r="C22" s="20">
        <f t="shared" si="1"/>
        <v>12867</v>
      </c>
      <c r="D22" s="20">
        <f t="shared" si="1"/>
        <v>181541</v>
      </c>
      <c r="E22" s="20">
        <f t="shared" si="1"/>
        <v>65240</v>
      </c>
      <c r="F22" s="20">
        <f t="shared" si="1"/>
        <v>1855678</v>
      </c>
      <c r="G22" s="20">
        <f t="shared" si="1"/>
        <v>2978506</v>
      </c>
      <c r="H22" s="20">
        <f t="shared" si="1"/>
        <v>199344</v>
      </c>
      <c r="I22" s="20">
        <f t="shared" si="1"/>
        <v>201690</v>
      </c>
      <c r="J22" s="20">
        <f t="shared" si="1"/>
        <v>918768</v>
      </c>
      <c r="K22" s="20">
        <f t="shared" si="1"/>
        <v>853369</v>
      </c>
      <c r="L22" s="20">
        <f>SUM(B22:K22)</f>
        <v>7378781</v>
      </c>
      <c r="M22" s="3"/>
    </row>
    <row r="23" spans="1:13" ht="15" customHeight="1" x14ac:dyDescent="0.25">
      <c r="A23" s="17" t="s">
        <v>12</v>
      </c>
      <c r="B23" s="21">
        <f>B22/L22</f>
        <v>1.5148572643638563E-2</v>
      </c>
      <c r="C23" s="22">
        <f>C22/L22</f>
        <v>1.743783966484437E-3</v>
      </c>
      <c r="D23" s="21">
        <f>D22/L22</f>
        <v>2.460311533842785E-2</v>
      </c>
      <c r="E23" s="22">
        <f>E22/L22</f>
        <v>8.8415688173968023E-3</v>
      </c>
      <c r="F23" s="21">
        <f>F22/L22</f>
        <v>0.25148842335881766</v>
      </c>
      <c r="G23" s="22">
        <f>G22/L22</f>
        <v>0.40365827363625512</v>
      </c>
      <c r="H23" s="21">
        <f>H22/L22</f>
        <v>2.7015844487050095E-2</v>
      </c>
      <c r="I23" s="22">
        <f>I22/L22</f>
        <v>2.733378318180198E-2</v>
      </c>
      <c r="J23" s="21">
        <f>J22/L22</f>
        <v>0.12451487583111628</v>
      </c>
      <c r="K23" s="22">
        <f>K22/L22</f>
        <v>0.11565175873901122</v>
      </c>
      <c r="L23" s="22">
        <f>SUM(B23:K23)</f>
        <v>1</v>
      </c>
    </row>
    <row r="24" spans="1:13" ht="15" customHeight="1" x14ac:dyDescent="0.25">
      <c r="A24" s="8"/>
      <c r="B24" s="6"/>
      <c r="C24" s="4"/>
      <c r="D24" s="4"/>
      <c r="E24" s="4"/>
      <c r="F24" s="4"/>
      <c r="G24" s="4"/>
      <c r="H24" s="4"/>
      <c r="I24" s="4"/>
      <c r="J24" s="4"/>
      <c r="K24" s="4"/>
      <c r="L24" s="7"/>
    </row>
    <row r="25" spans="1:13" s="10" customFormat="1" ht="15" customHeight="1" x14ac:dyDescent="0.2">
      <c r="A25" s="13" t="s">
        <v>31</v>
      </c>
      <c r="B25" s="9"/>
    </row>
    <row r="26" spans="1:13" ht="15" customHeight="1" x14ac:dyDescent="0.25">
      <c r="A26" s="14" t="s">
        <v>32</v>
      </c>
    </row>
    <row r="27" spans="1:13" ht="15" customHeight="1" x14ac:dyDescent="0.25">
      <c r="A27" s="14"/>
    </row>
    <row r="28" spans="1:13" ht="15" customHeight="1" x14ac:dyDescent="0.25">
      <c r="A28" s="12" t="s">
        <v>30</v>
      </c>
    </row>
  </sheetData>
  <phoneticPr fontId="0" type="noConversion"/>
  <pageMargins left="0.53" right="0.75" top="1" bottom="1" header="0.5" footer="0.5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Table</vt:lpstr>
    </vt:vector>
  </TitlesOfParts>
  <Company>CAUT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2008-05-02T17:54:55Z</cp:lastPrinted>
  <dcterms:created xsi:type="dcterms:W3CDTF">2003-10-03T20:17:49Z</dcterms:created>
  <dcterms:modified xsi:type="dcterms:W3CDTF">2019-02-25T20:13:16Z</dcterms:modified>
</cp:coreProperties>
</file>